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ontariogov-my.sharepoint.com/personal/fadi_al-daoud_ontario_ca/Documents/Documents/Apogee DLI 600 meter and Nanolambda/Data/2026/March 2026/"/>
    </mc:Choice>
  </mc:AlternateContent>
  <xr:revisionPtr revIDLastSave="52" documentId="8_{7002AFC6-BF67-4C26-B2EF-2168317D9449}" xr6:coauthVersionLast="47" xr6:coauthVersionMax="47" xr10:uidLastSave="{40EF60EE-F555-4DFC-B3C3-8D12BE5A7F17}"/>
  <bookViews>
    <workbookView xWindow="-110" yWindow="-110" windowWidth="19420" windowHeight="10300" xr2:uid="{FDAFE115-050A-4283-AB35-F7525DC3CBA5}"/>
  </bookViews>
  <sheets>
    <sheet name="Monthly DLI Data" sheetId="3" r:id="rId1"/>
    <sheet name="Monthly DLI Data (2 Regions)" sheetId="34" r:id="rId2"/>
    <sheet name="March, 2026" sheetId="33" r:id="rId3"/>
    <sheet name="February, 2026" sheetId="32" r:id="rId4"/>
    <sheet name="January, 2026" sheetId="30" r:id="rId5"/>
    <sheet name="December, 2025" sheetId="27" r:id="rId6"/>
    <sheet name="November, 2025" sheetId="24" r:id="rId7"/>
    <sheet name="October, 2025" sheetId="23" r:id="rId8"/>
    <sheet name="September, 2025" sheetId="22" r:id="rId9"/>
    <sheet name="August, 2025" sheetId="19" r:id="rId10"/>
  </sheets>
  <definedNames>
    <definedName name="_xlchart.v1.0" hidden="1">'Monthly DLI Data (2 Regions)'!$A$59:$A$440</definedName>
    <definedName name="_xlchart.v1.1" hidden="1">'Monthly DLI Data (2 Regions)'!$B$58</definedName>
    <definedName name="_xlchart.v1.2" hidden="1">'Monthly DLI Data (2 Regions)'!$B$59:$B$440</definedName>
    <definedName name="_xlchart.v1.3" hidden="1">'Monthly DLI Data (2 Regions)'!$C$58</definedName>
    <definedName name="_xlchart.v1.4" hidden="1">'Monthly DLI Data (2 Regions)'!$C$59:$C$440</definedName>
    <definedName name="_xlchart.v1.5" hidden="1">'Monthly DLI Data (2 Regions)'!$D$58</definedName>
    <definedName name="_xlchart.v1.6" hidden="1">'Monthly DLI Data (2 Regions)'!$D$59:$D$440</definedName>
    <definedName name="_xlchart.v1.7" hidden="1">'Monthly DLI Data (2 Regions)'!$E$59:$E$439</definedName>
    <definedName name="_xlchart.v1.8" hidden="1">'Monthly DLI Data (2 Regions)'!$F$59:$F$440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3" l="1"/>
  <c r="E31" i="3"/>
  <c r="B36" i="33"/>
  <c r="B42" i="33"/>
  <c r="B41" i="33"/>
  <c r="B40" i="33"/>
  <c r="B39" i="33"/>
  <c r="B38" i="33"/>
  <c r="B37" i="33"/>
  <c r="H30" i="3"/>
  <c r="E30" i="3"/>
  <c r="B35" i="32"/>
  <c r="B34" i="32"/>
  <c r="B40" i="32"/>
  <c r="B39" i="32"/>
  <c r="B38" i="32"/>
  <c r="B37" i="32"/>
  <c r="B36" i="32"/>
  <c r="E29" i="3"/>
  <c r="B41" i="30"/>
  <c r="B40" i="30"/>
  <c r="B39" i="30"/>
  <c r="H29" i="3"/>
  <c r="B43" i="30"/>
  <c r="B42" i="30"/>
  <c r="B38" i="30"/>
  <c r="B37" i="30"/>
  <c r="B36" i="27"/>
  <c r="B39" i="27"/>
  <c r="E27" i="3"/>
  <c r="E28" i="3"/>
  <c r="H28" i="3"/>
  <c r="B42" i="27"/>
  <c r="B41" i="27"/>
  <c r="B40" i="27"/>
  <c r="B38" i="27"/>
  <c r="B37" i="27"/>
  <c r="H27" i="3"/>
  <c r="H26" i="3"/>
  <c r="H25" i="3"/>
  <c r="H24" i="3"/>
  <c r="B42" i="24"/>
  <c r="B41" i="24"/>
  <c r="B44" i="23"/>
  <c r="B43" i="23"/>
  <c r="B41" i="23"/>
  <c r="B43" i="22"/>
  <c r="B42" i="22"/>
  <c r="B43" i="19"/>
  <c r="B42" i="19"/>
  <c r="E24" i="3"/>
  <c r="E25" i="3"/>
  <c r="E26" i="3"/>
  <c r="B40" i="24"/>
  <c r="B39" i="24"/>
  <c r="B38" i="24"/>
  <c r="B42" i="23"/>
  <c r="B40" i="23"/>
  <c r="B41" i="22"/>
  <c r="B40" i="22"/>
  <c r="B39" i="22"/>
  <c r="B41" i="19"/>
  <c r="B40" i="19"/>
  <c r="B39" i="19"/>
  <c r="B37" i="24"/>
  <c r="B36" i="24"/>
  <c r="B39" i="23"/>
  <c r="B38" i="23"/>
  <c r="B37" i="22"/>
  <c r="B38" i="22"/>
  <c r="B38" i="19"/>
  <c r="B37" i="19"/>
</calcChain>
</file>

<file path=xl/sharedStrings.xml><?xml version="1.0" encoding="utf-8"?>
<sst xmlns="http://schemas.openxmlformats.org/spreadsheetml/2006/main" count="634" uniqueCount="103">
  <si>
    <t xml:space="preserve">Date </t>
  </si>
  <si>
    <t xml:space="preserve">DLI </t>
  </si>
  <si>
    <r>
      <t xml:space="preserve"> DLI (mol/m</t>
    </r>
    <r>
      <rPr>
        <vertAlign val="superscript"/>
        <sz val="12"/>
        <color theme="1"/>
        <rFont val="Aptos Narrow"/>
        <family val="2"/>
        <scheme val="minor"/>
      </rPr>
      <t>2</t>
    </r>
    <r>
      <rPr>
        <sz val="12"/>
        <color theme="1"/>
        <rFont val="Aptos Narrow"/>
        <family val="2"/>
        <scheme val="minor"/>
      </rPr>
      <t>/day)</t>
    </r>
  </si>
  <si>
    <t>Standard Deviation</t>
  </si>
  <si>
    <r>
      <t>Average Monthly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</si>
  <si>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Month and Year</t>
  </si>
  <si>
    <t>August, 2025 DLI average</t>
  </si>
  <si>
    <t>August, 2025 DLI Standard deviation</t>
  </si>
  <si>
    <t>August, 2025</t>
  </si>
  <si>
    <t>Vineland</t>
  </si>
  <si>
    <t>September, 2025</t>
  </si>
  <si>
    <t xml:space="preserve"> </t>
  </si>
  <si>
    <t>October, 2025 DLI average</t>
  </si>
  <si>
    <t>October, 2025 DLI Standard deviation</t>
  </si>
  <si>
    <t>October, 2025</t>
  </si>
  <si>
    <t>November, 2025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</si>
  <si>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</si>
  <si>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</si>
  <si>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</si>
  <si>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</si>
  <si>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</si>
  <si>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</si>
  <si>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</si>
  <si>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</si>
  <si>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</si>
  <si>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</si>
  <si>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</si>
  <si>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</si>
  <si>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2025 Vineland</t>
  </si>
  <si>
    <t>2025 Leamington-Kingsville</t>
  </si>
  <si>
    <t>2024 Leamington-Kingsville</t>
  </si>
  <si>
    <t>Month</t>
  </si>
  <si>
    <r>
      <t>2025 Monthly Minimum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</si>
  <si>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r>
      <t>2025 Monthly Maximum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</si>
  <si>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2025 Standard Deviation</t>
  </si>
  <si>
    <t xml:space="preserve">2025 Average Monthly DLI (mol/m2/day) </t>
  </si>
  <si>
    <t>2025 Number of Days of Data</t>
  </si>
  <si>
    <r>
      <t>2024 Monthly Minimum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</si>
  <si>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r>
      <t>2024 Monthly Maximum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</si>
  <si>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2024 Standard Deviation</t>
  </si>
  <si>
    <r>
      <t>2024 Average Monthly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/day) </t>
    </r>
  </si>
  <si>
    <t>2024 Number of Days of Data</t>
  </si>
  <si>
    <t>Leamington-Kingsville</t>
  </si>
  <si>
    <t>Median</t>
  </si>
  <si>
    <t>Q1</t>
  </si>
  <si>
    <t>Q3</t>
  </si>
  <si>
    <t>Interquartile Range (middle 50%)</t>
  </si>
  <si>
    <t># of days of data</t>
  </si>
  <si>
    <t>P10</t>
  </si>
  <si>
    <t>P90</t>
  </si>
  <si>
    <t>Outer Range (80% of data)</t>
  </si>
  <si>
    <t>November, 2025 DLI average</t>
  </si>
  <si>
    <t>November, 2025 DLI Standard deviation</t>
  </si>
  <si>
    <t>September, 2025 DLI average</t>
  </si>
  <si>
    <t>September, 2025 DLI Standard deviation</t>
  </si>
  <si>
    <t>December, 2025 DLI average</t>
  </si>
  <si>
    <t>December, 2025 DLI Standard deviation</t>
  </si>
  <si>
    <t>December, 2025</t>
  </si>
  <si>
    <t>Year</t>
  </si>
  <si>
    <t>January, 2026</t>
  </si>
  <si>
    <t>January, 2026 DLI average</t>
  </si>
  <si>
    <t>January, 2026 DLI Standard deviation</t>
  </si>
  <si>
    <t>2026 Number of Days of Data</t>
  </si>
  <si>
    <r>
      <t>2026 Average Monthly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/day) </t>
    </r>
  </si>
  <si>
    <t>2026 Standard Deviation</t>
  </si>
  <si>
    <r>
      <t>2026 Monthly Maximum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</si>
  <si>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r>
      <t>2026 Monthly Minimum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</si>
  <si>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2026 Leamington-Kingsville</t>
  </si>
  <si>
    <t>2026 Vineland</t>
  </si>
  <si>
    <t>February, 2026 DLI average</t>
  </si>
  <si>
    <t>February, 2026 DLI Standard deviation</t>
  </si>
  <si>
    <t>February, 2026</t>
  </si>
  <si>
    <t>March, 2026 DLI average</t>
  </si>
  <si>
    <t>March, 2026 DLI Standard deviation</t>
  </si>
  <si>
    <t>March, 2026</t>
  </si>
  <si>
    <t>8 (±4)</t>
  </si>
  <si>
    <t>10 (±5)</t>
  </si>
  <si>
    <t>12 (±5)</t>
  </si>
  <si>
    <t>15 (±9)</t>
  </si>
  <si>
    <t>25 (±11)</t>
  </si>
  <si>
    <t>30 (±11)</t>
  </si>
  <si>
    <t>44 (±10)</t>
  </si>
  <si>
    <t>44 (±11)</t>
  </si>
  <si>
    <t>47 (±16)</t>
  </si>
  <si>
    <t>50 (±15)</t>
  </si>
  <si>
    <t>NA</t>
  </si>
  <si>
    <t>60 (±14)</t>
  </si>
  <si>
    <t>53 (±17)</t>
  </si>
  <si>
    <t>46 (±20)</t>
  </si>
  <si>
    <t>43 (±17)</t>
  </si>
  <si>
    <t>22 (±10)</t>
  </si>
  <si>
    <t>33 (±12)</t>
  </si>
  <si>
    <t>24 (±10)</t>
  </si>
  <si>
    <t>19 (±8)</t>
  </si>
  <si>
    <t>21 (±10)</t>
  </si>
  <si>
    <t>22 (±7)</t>
  </si>
  <si>
    <t>12 (±6)</t>
  </si>
  <si>
    <t>19 (±5)</t>
  </si>
  <si>
    <t>14 (±5)</t>
  </si>
  <si>
    <t>Minimum DLI</t>
  </si>
  <si>
    <t>Maximum DLI</t>
  </si>
  <si>
    <t>Average DLI (±SD)</t>
  </si>
  <si>
    <t>Average      DLI (±SD)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</si>
</sst>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</font>
    <font>
      <vertAlign val="superscript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sz val="2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right"/>
    </xf>
    <xf numFmtId="15" fontId="0" fillId="0" borderId="0" xfId="0" applyNumberFormat="1"/>
    <xf numFmtId="0" fontId="6" fillId="0" borderId="0" xfId="0" applyFont="1"/>
    <xf numFmtId="0" fontId="0" fillId="0" borderId="0" xfId="0" applyFill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5" fontId="0" fillId="0" borderId="0" xfId="0" applyNumberFormat="1" applyBorder="1"/>
    <xf numFmtId="14" fontId="2" fillId="0" borderId="0" xfId="0" applyNumberFormat="1" applyFont="1" applyBorder="1" applyAlignment="1">
      <alignment horizontal="right"/>
    </xf>
    <xf numFmtId="0" fontId="0" fillId="0" borderId="0" xfId="0" applyFill="1" applyBorder="1"/>
    <xf numFmtId="0" fontId="7" fillId="0" borderId="0" xfId="0" applyFont="1"/>
    <xf numFmtId="0" fontId="0" fillId="0" borderId="0" xfId="0" applyBorder="1" applyAlignment="1">
      <alignment horizontal="right"/>
    </xf>
    <xf numFmtId="15" fontId="0" fillId="0" borderId="0" xfId="0" applyNumberFormat="1" applyFill="1"/>
    <xf numFmtId="0" fontId="9" fillId="0" borderId="0" xfId="0" applyFont="1"/>
    <xf numFmtId="0" fontId="9" fillId="0" borderId="2" xfId="0" applyFont="1" applyBorder="1" applyAlignment="1">
      <alignment horizontal="right"/>
    </xf>
    <xf numFmtId="0" fontId="0" fillId="0" borderId="0" xfId="0" applyAlignment="1">
      <alignment horizontal="right"/>
    </xf>
    <xf numFmtId="0" fontId="9" fillId="0" borderId="2" xfId="0" applyFont="1" applyBorder="1"/>
    <xf numFmtId="0" fontId="0" fillId="0" borderId="1" xfId="0" applyBorder="1"/>
    <xf numFmtId="0" fontId="0" fillId="0" borderId="3" xfId="0" applyBorder="1"/>
    <xf numFmtId="0" fontId="0" fillId="0" borderId="1" xfId="0" applyBorder="1" applyAlignment="1">
      <alignment horizontal="right"/>
    </xf>
    <xf numFmtId="0" fontId="10" fillId="0" borderId="0" xfId="0" applyFont="1"/>
    <xf numFmtId="0" fontId="0" fillId="0" borderId="0" xfId="0" applyAlignment="1">
      <alignment wrapText="1"/>
    </xf>
    <xf numFmtId="0" fontId="11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2" borderId="11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2" fillId="3" borderId="11" xfId="0" applyFont="1" applyFill="1" applyBorder="1" applyAlignment="1">
      <alignment horizontal="right"/>
    </xf>
    <xf numFmtId="0" fontId="2" fillId="3" borderId="10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right"/>
    </xf>
    <xf numFmtId="0" fontId="0" fillId="3" borderId="11" xfId="0" applyFill="1" applyBorder="1" applyAlignment="1">
      <alignment horizontal="right" wrapText="1"/>
    </xf>
    <xf numFmtId="0" fontId="0" fillId="3" borderId="10" xfId="0" applyFill="1" applyBorder="1" applyAlignment="1">
      <alignment horizontal="right" wrapText="1"/>
    </xf>
    <xf numFmtId="0" fontId="0" fillId="3" borderId="9" xfId="0" applyFill="1" applyBorder="1" applyAlignment="1">
      <alignment horizontal="right" wrapText="1"/>
    </xf>
    <xf numFmtId="0" fontId="12" fillId="4" borderId="12" xfId="0" applyFont="1" applyFill="1" applyBorder="1" applyAlignment="1">
      <alignment horizontal="center" wrapText="1"/>
    </xf>
    <xf numFmtId="0" fontId="0" fillId="2" borderId="13" xfId="0" applyFill="1" applyBorder="1" applyAlignment="1">
      <alignment horizontal="right"/>
    </xf>
    <xf numFmtId="0" fontId="0" fillId="2" borderId="14" xfId="0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0" fontId="2" fillId="3" borderId="14" xfId="0" applyFont="1" applyFill="1" applyBorder="1" applyAlignment="1">
      <alignment horizontal="right"/>
    </xf>
    <xf numFmtId="0" fontId="2" fillId="3" borderId="15" xfId="0" applyFont="1" applyFill="1" applyBorder="1" applyAlignment="1">
      <alignment horizontal="right"/>
    </xf>
    <xf numFmtId="0" fontId="0" fillId="3" borderId="13" xfId="0" applyFill="1" applyBorder="1" applyAlignment="1">
      <alignment horizontal="right" wrapText="1"/>
    </xf>
    <xf numFmtId="0" fontId="0" fillId="3" borderId="14" xfId="0" applyFill="1" applyBorder="1" applyAlignment="1">
      <alignment horizontal="right" wrapText="1"/>
    </xf>
    <xf numFmtId="0" fontId="0" fillId="3" borderId="15" xfId="0" applyFill="1" applyBorder="1" applyAlignment="1">
      <alignment horizontal="right" wrapText="1"/>
    </xf>
    <xf numFmtId="0" fontId="12" fillId="4" borderId="16" xfId="0" applyFont="1" applyFill="1" applyBorder="1" applyAlignment="1">
      <alignment horizontal="center" wrapText="1"/>
    </xf>
    <xf numFmtId="0" fontId="0" fillId="3" borderId="13" xfId="0" applyFill="1" applyBorder="1" applyAlignment="1">
      <alignment horizontal="right"/>
    </xf>
    <xf numFmtId="0" fontId="0" fillId="3" borderId="14" xfId="0" applyFill="1" applyBorder="1" applyAlignment="1">
      <alignment horizontal="right"/>
    </xf>
    <xf numFmtId="0" fontId="0" fillId="3" borderId="15" xfId="0" applyFill="1" applyBorder="1" applyAlignment="1">
      <alignment horizontal="right"/>
    </xf>
    <xf numFmtId="0" fontId="0" fillId="3" borderId="8" xfId="0" applyFill="1" applyBorder="1"/>
    <xf numFmtId="0" fontId="0" fillId="3" borderId="0" xfId="0" applyFill="1"/>
    <xf numFmtId="0" fontId="0" fillId="2" borderId="17" xfId="0" applyFill="1" applyBorder="1" applyAlignment="1">
      <alignment horizontal="right"/>
    </xf>
    <xf numFmtId="0" fontId="0" fillId="2" borderId="18" xfId="0" applyFill="1" applyBorder="1" applyAlignment="1">
      <alignment horizontal="right"/>
    </xf>
    <xf numFmtId="0" fontId="0" fillId="3" borderId="17" xfId="0" applyFill="1" applyBorder="1" applyAlignment="1">
      <alignment horizontal="right"/>
    </xf>
    <xf numFmtId="0" fontId="0" fillId="3" borderId="18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9" xfId="0" applyFill="1" applyBorder="1" applyAlignment="1">
      <alignment horizontal="right"/>
    </xf>
    <xf numFmtId="0" fontId="12" fillId="4" borderId="20" xfId="0" applyFont="1" applyFill="1" applyBorder="1" applyAlignment="1">
      <alignment horizontal="center" wrapText="1"/>
    </xf>
    <xf numFmtId="0" fontId="12" fillId="2" borderId="21" xfId="0" applyFont="1" applyFill="1" applyBorder="1" applyAlignment="1">
      <alignment horizontal="center" wrapText="1"/>
    </xf>
    <xf numFmtId="0" fontId="12" fillId="3" borderId="21" xfId="0" applyFont="1" applyFill="1" applyBorder="1" applyAlignment="1">
      <alignment horizontal="center" wrapText="1"/>
    </xf>
    <xf numFmtId="0" fontId="12" fillId="4" borderId="12" xfId="0" applyFont="1" applyFill="1" applyBorder="1" applyAlignment="1">
      <alignment horizontal="center" wrapText="1"/>
    </xf>
    <xf numFmtId="0" fontId="12" fillId="2" borderId="22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0" fontId="12" fillId="3" borderId="22" xfId="0" applyFont="1" applyFill="1" applyBorder="1" applyAlignment="1">
      <alignment horizontal="center"/>
    </xf>
    <xf numFmtId="0" fontId="12" fillId="3" borderId="23" xfId="0" applyFont="1" applyFill="1" applyBorder="1" applyAlignment="1">
      <alignment horizontal="center"/>
    </xf>
    <xf numFmtId="0" fontId="12" fillId="3" borderId="24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 wrapText="1"/>
    </xf>
    <xf numFmtId="0" fontId="12" fillId="2" borderId="23" xfId="0" applyFont="1" applyFill="1" applyBorder="1" applyAlignment="1">
      <alignment horizontal="center" wrapText="1"/>
    </xf>
    <xf numFmtId="0" fontId="12" fillId="3" borderId="22" xfId="0" applyFont="1" applyFill="1" applyBorder="1" applyAlignment="1">
      <alignment horizontal="center" wrapText="1"/>
    </xf>
    <xf numFmtId="0" fontId="12" fillId="3" borderId="23" xfId="0" applyFont="1" applyFill="1" applyBorder="1" applyAlignment="1">
      <alignment horizontal="center" wrapText="1"/>
    </xf>
    <xf numFmtId="0" fontId="12" fillId="3" borderId="24" xfId="0" applyFont="1" applyFill="1" applyBorder="1" applyAlignment="1">
      <alignment horizontal="center" wrapText="1"/>
    </xf>
    <xf numFmtId="0" fontId="12" fillId="4" borderId="25" xfId="0" applyFont="1" applyFill="1" applyBorder="1" applyAlignment="1">
      <alignment horizontal="center" wrapText="1"/>
    </xf>
    <xf numFmtId="0" fontId="13" fillId="4" borderId="6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 wrapText="1"/>
    </xf>
    <xf numFmtId="0" fontId="13" fillId="4" borderId="5" xfId="0" applyFont="1" applyFill="1" applyBorder="1" applyAlignment="1">
      <alignment horizontal="center" wrapText="1"/>
    </xf>
    <xf numFmtId="0" fontId="13" fillId="4" borderId="4" xfId="0" applyFont="1" applyFill="1" applyBorder="1" applyAlignment="1">
      <alignment horizontal="center" wrapText="1"/>
    </xf>
    <xf numFmtId="0" fontId="12" fillId="4" borderId="2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Monthly</a:t>
            </a:r>
            <a:r>
              <a:rPr lang="en-CA" baseline="0"/>
              <a:t> DLI Averages - Vineland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'Monthly DLI Data'!$D$3:$D$10</c:f>
                <c:numCache>
                  <c:formatCode>General</c:formatCode>
                  <c:ptCount val="8"/>
                  <c:pt idx="0">
                    <c:v>16</c:v>
                  </c:pt>
                  <c:pt idx="1">
                    <c:v>10</c:v>
                  </c:pt>
                  <c:pt idx="2">
                    <c:v>11</c:v>
                  </c:pt>
                  <c:pt idx="3">
                    <c:v>5</c:v>
                  </c:pt>
                  <c:pt idx="4">
                    <c:v>4</c:v>
                  </c:pt>
                  <c:pt idx="5">
                    <c:v>6</c:v>
                  </c:pt>
                  <c:pt idx="6">
                    <c:v>8</c:v>
                  </c:pt>
                  <c:pt idx="7">
                    <c:v>10</c:v>
                  </c:pt>
                </c:numCache>
              </c:numRef>
            </c:plus>
            <c:minus>
              <c:numRef>
                <c:f>'Monthly DLI Data'!$D$3:$D$10</c:f>
                <c:numCache>
                  <c:formatCode>General</c:formatCode>
                  <c:ptCount val="8"/>
                  <c:pt idx="0">
                    <c:v>16</c:v>
                  </c:pt>
                  <c:pt idx="1">
                    <c:v>10</c:v>
                  </c:pt>
                  <c:pt idx="2">
                    <c:v>11</c:v>
                  </c:pt>
                  <c:pt idx="3">
                    <c:v>5</c:v>
                  </c:pt>
                  <c:pt idx="4">
                    <c:v>4</c:v>
                  </c:pt>
                  <c:pt idx="5">
                    <c:v>6</c:v>
                  </c:pt>
                  <c:pt idx="6">
                    <c:v>8</c:v>
                  </c:pt>
                  <c:pt idx="7">
                    <c:v>10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Data'!$A$3:$A$10</c:f>
              <c:strCache>
                <c:ptCount val="8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  <c:pt idx="5">
                  <c:v>January, 2026</c:v>
                </c:pt>
                <c:pt idx="6">
                  <c:v>February, 2026</c:v>
                </c:pt>
                <c:pt idx="7">
                  <c:v>March, 2026</c:v>
                </c:pt>
              </c:strCache>
            </c:strRef>
          </c:cat>
          <c:val>
            <c:numRef>
              <c:f>'Monthly DLI Data'!$C$3:$C$10</c:f>
              <c:numCache>
                <c:formatCode>General</c:formatCode>
                <c:ptCount val="8"/>
                <c:pt idx="0">
                  <c:v>47</c:v>
                </c:pt>
                <c:pt idx="1">
                  <c:v>44</c:v>
                </c:pt>
                <c:pt idx="2">
                  <c:v>25</c:v>
                </c:pt>
                <c:pt idx="3">
                  <c:v>12</c:v>
                </c:pt>
                <c:pt idx="4">
                  <c:v>8</c:v>
                </c:pt>
                <c:pt idx="5">
                  <c:v>12</c:v>
                </c:pt>
                <c:pt idx="6">
                  <c:v>19</c:v>
                </c:pt>
                <c:pt idx="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6-4087-B322-C46C44DC3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558040"/>
        <c:axId val="804559840"/>
      </c:lineChart>
      <c:catAx>
        <c:axId val="804558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 and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9840"/>
        <c:crosses val="autoZero"/>
        <c:auto val="1"/>
        <c:lblAlgn val="ctr"/>
        <c:lblOffset val="100"/>
        <c:noMultiLvlLbl val="0"/>
      </c:catAx>
      <c:valAx>
        <c:axId val="8045598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Average</a:t>
                </a:r>
                <a:r>
                  <a:rPr lang="en-CA" baseline="0"/>
                  <a:t> Monthly DLI (mol/m2/day)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804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September, 2025 DLI - Vineland</a:t>
            </a:r>
          </a:p>
        </c:rich>
      </c:tx>
      <c:layout>
        <c:manualLayout>
          <c:xMode val="edge"/>
          <c:yMode val="edge"/>
          <c:x val="0.3597880716080411"/>
          <c:y val="2.4205202174427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'September, 2025'!$A$6:$A$22</c:f>
              <c:numCache>
                <c:formatCode>d\-mmm\-yy</c:formatCode>
                <c:ptCount val="1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</c:numCache>
            </c:numRef>
          </c:cat>
          <c:val>
            <c:numRef>
              <c:f>'September, 2025'!$B$6:$B$22</c:f>
              <c:numCache>
                <c:formatCode>General</c:formatCode>
                <c:ptCount val="17"/>
                <c:pt idx="0">
                  <c:v>55.5</c:v>
                </c:pt>
                <c:pt idx="1">
                  <c:v>46.1</c:v>
                </c:pt>
                <c:pt idx="2">
                  <c:v>54.5</c:v>
                </c:pt>
                <c:pt idx="3">
                  <c:v>24.6</c:v>
                </c:pt>
                <c:pt idx="4">
                  <c:v>44.4</c:v>
                </c:pt>
                <c:pt idx="5">
                  <c:v>22.7</c:v>
                </c:pt>
                <c:pt idx="6">
                  <c:v>38.5</c:v>
                </c:pt>
                <c:pt idx="7">
                  <c:v>52.5</c:v>
                </c:pt>
                <c:pt idx="8">
                  <c:v>45.8</c:v>
                </c:pt>
                <c:pt idx="9">
                  <c:v>47.2</c:v>
                </c:pt>
                <c:pt idx="10">
                  <c:v>49.8</c:v>
                </c:pt>
                <c:pt idx="11">
                  <c:v>48.8</c:v>
                </c:pt>
                <c:pt idx="12">
                  <c:v>26.8</c:v>
                </c:pt>
                <c:pt idx="13">
                  <c:v>48.2</c:v>
                </c:pt>
                <c:pt idx="14">
                  <c:v>48.6</c:v>
                </c:pt>
                <c:pt idx="15">
                  <c:v>49.1</c:v>
                </c:pt>
                <c:pt idx="16">
                  <c:v>47.2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2-41E5-B22D-8883745CE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6513144165160963"/>
              <c:y val="0.91923886646466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layout>
            <c:manualLayout>
              <c:xMode val="edge"/>
              <c:yMode val="edge"/>
              <c:x val="3.6557003810995686E-3"/>
              <c:y val="0.213507914367249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August, 2025 DLI - Vineland</a:t>
            </a:r>
          </a:p>
        </c:rich>
      </c:tx>
      <c:layout>
        <c:manualLayout>
          <c:xMode val="edge"/>
          <c:yMode val="edge"/>
          <c:x val="0.3597880716080411"/>
          <c:y val="2.4205202174427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'August, 2025'!$A$6:$A$30</c15:sqref>
                  </c15:fullRef>
                </c:ext>
              </c:extLst>
              <c:f>('August, 2025'!$A$6:$A$16,'August, 2025'!$A$18:$A$19,'August, 2025'!$A$21:$A$23,'August, 2025'!$A$27:$A$30)</c:f>
              <c:numCache>
                <c:formatCode>d\-mmm\-yy</c:formatCode>
                <c:ptCount val="20"/>
                <c:pt idx="0">
                  <c:v>45876</c:v>
                </c:pt>
                <c:pt idx="1">
                  <c:v>45877</c:v>
                </c:pt>
                <c:pt idx="2">
                  <c:v>45878</c:v>
                </c:pt>
                <c:pt idx="3">
                  <c:v>45879</c:v>
                </c:pt>
                <c:pt idx="4">
                  <c:v>45880</c:v>
                </c:pt>
                <c:pt idx="5">
                  <c:v>45881</c:v>
                </c:pt>
                <c:pt idx="6">
                  <c:v>45882</c:v>
                </c:pt>
                <c:pt idx="7">
                  <c:v>45883</c:v>
                </c:pt>
                <c:pt idx="8">
                  <c:v>45884</c:v>
                </c:pt>
                <c:pt idx="9">
                  <c:v>45885</c:v>
                </c:pt>
                <c:pt idx="10">
                  <c:v>45886</c:v>
                </c:pt>
                <c:pt idx="11">
                  <c:v>45888</c:v>
                </c:pt>
                <c:pt idx="12">
                  <c:v>45889</c:v>
                </c:pt>
                <c:pt idx="13">
                  <c:v>45891</c:v>
                </c:pt>
                <c:pt idx="14">
                  <c:v>45892</c:v>
                </c:pt>
                <c:pt idx="15">
                  <c:v>45893</c:v>
                </c:pt>
                <c:pt idx="16">
                  <c:v>45897</c:v>
                </c:pt>
                <c:pt idx="17">
                  <c:v>45898</c:v>
                </c:pt>
                <c:pt idx="18">
                  <c:v>45899</c:v>
                </c:pt>
                <c:pt idx="19">
                  <c:v>45900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'August, 2025'!$B$6:$B$30</c15:sqref>
                  </c15:fullRef>
                </c:ext>
              </c:extLst>
              <c:f>('August, 2025'!$B$6:$B$16,'August, 2025'!$B$18:$B$19,'August, 2025'!$B$21:$B$23,'August, 2025'!$B$27:$B$30)</c:f>
              <c:numCache>
                <c:formatCode>General</c:formatCode>
                <c:ptCount val="20"/>
                <c:pt idx="0">
                  <c:v>50.7</c:v>
                </c:pt>
                <c:pt idx="1">
                  <c:v>53.4</c:v>
                </c:pt>
                <c:pt idx="2">
                  <c:v>60.4</c:v>
                </c:pt>
                <c:pt idx="3">
                  <c:v>61</c:v>
                </c:pt>
                <c:pt idx="4">
                  <c:v>60.1</c:v>
                </c:pt>
                <c:pt idx="5">
                  <c:v>49.4</c:v>
                </c:pt>
                <c:pt idx="6">
                  <c:v>51.4</c:v>
                </c:pt>
                <c:pt idx="7">
                  <c:v>61</c:v>
                </c:pt>
                <c:pt idx="8">
                  <c:v>60.7</c:v>
                </c:pt>
                <c:pt idx="9">
                  <c:v>55.1</c:v>
                </c:pt>
                <c:pt idx="10">
                  <c:v>22.2</c:v>
                </c:pt>
                <c:pt idx="11">
                  <c:v>21.8</c:v>
                </c:pt>
                <c:pt idx="12">
                  <c:v>8.6999999999999993</c:v>
                </c:pt>
                <c:pt idx="13">
                  <c:v>59.5</c:v>
                </c:pt>
                <c:pt idx="14">
                  <c:v>37.299999999999997</c:v>
                </c:pt>
                <c:pt idx="15">
                  <c:v>50.4</c:v>
                </c:pt>
                <c:pt idx="16">
                  <c:v>23.4</c:v>
                </c:pt>
                <c:pt idx="17">
                  <c:v>44.7</c:v>
                </c:pt>
                <c:pt idx="18">
                  <c:v>57.6</c:v>
                </c:pt>
                <c:pt idx="19">
                  <c:v>57.2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8-4A4A-BC0E-20BA52B64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6513144165160963"/>
              <c:y val="0.91923886646466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Monthly Median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793045231234898E-2"/>
          <c:y val="0.14055420828716719"/>
          <c:w val="0.88204151439296741"/>
          <c:h val="0.58226910695187339"/>
        </c:manualLayout>
      </c:layout>
      <c:areaChart>
        <c:grouping val="stacked"/>
        <c:varyColors val="0"/>
        <c:ser>
          <c:idx val="1"/>
          <c:order val="1"/>
          <c:tx>
            <c:strRef>
              <c:f>'Monthly DLI Data'!$C$23</c:f>
              <c:strCache>
                <c:ptCount val="1"/>
                <c:pt idx="0">
                  <c:v>Q1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strRef>
              <c:f>'Monthly DLI Data'!$A$24:$A$31</c:f>
              <c:strCache>
                <c:ptCount val="8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  <c:pt idx="5">
                  <c:v>January, 2026</c:v>
                </c:pt>
                <c:pt idx="6">
                  <c:v>February, 2026</c:v>
                </c:pt>
                <c:pt idx="7">
                  <c:v>March, 2026</c:v>
                </c:pt>
              </c:strCache>
            </c:strRef>
          </c:cat>
          <c:val>
            <c:numRef>
              <c:f>'Monthly DLI Data'!$C$24:$C$31</c:f>
              <c:numCache>
                <c:formatCode>General</c:formatCode>
                <c:ptCount val="8"/>
                <c:pt idx="0">
                  <c:v>42.85</c:v>
                </c:pt>
                <c:pt idx="1">
                  <c:v>44.4</c:v>
                </c:pt>
                <c:pt idx="2">
                  <c:v>16.5</c:v>
                </c:pt>
                <c:pt idx="3">
                  <c:v>9.3000000000000007</c:v>
                </c:pt>
                <c:pt idx="4">
                  <c:v>4.45</c:v>
                </c:pt>
                <c:pt idx="5">
                  <c:v>7.28</c:v>
                </c:pt>
                <c:pt idx="6">
                  <c:v>13.45</c:v>
                </c:pt>
                <c:pt idx="7">
                  <c:v>16.549999999999997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6F-49DC-989A-4C1079093102}"/>
            </c:ext>
          </c:extLst>
        </c:ser>
        <c:ser>
          <c:idx val="2"/>
          <c:order val="3"/>
          <c:tx>
            <c:strRef>
              <c:f>'Monthly DLI Data'!$E$23</c:f>
              <c:strCache>
                <c:ptCount val="1"/>
                <c:pt idx="0">
                  <c:v>Interquartile Range (middle 50%)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'Monthly DLI Data'!$A$24:$A$31</c:f>
              <c:strCache>
                <c:ptCount val="8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  <c:pt idx="5">
                  <c:v>January, 2026</c:v>
                </c:pt>
                <c:pt idx="6">
                  <c:v>February, 2026</c:v>
                </c:pt>
                <c:pt idx="7">
                  <c:v>March, 2026</c:v>
                </c:pt>
              </c:strCache>
            </c:strRef>
          </c:cat>
          <c:val>
            <c:numRef>
              <c:f>'Monthly DLI Data'!$E$24:$E$31</c:f>
              <c:numCache>
                <c:formatCode>General</c:formatCode>
                <c:ptCount val="8"/>
                <c:pt idx="0">
                  <c:v>16.799999999999997</c:v>
                </c:pt>
                <c:pt idx="1">
                  <c:v>4.7000000000000028</c:v>
                </c:pt>
                <c:pt idx="2">
                  <c:v>17.700000000000003</c:v>
                </c:pt>
                <c:pt idx="3">
                  <c:v>6.2999999999999989</c:v>
                </c:pt>
                <c:pt idx="4">
                  <c:v>8.0500000000000007</c:v>
                </c:pt>
                <c:pt idx="5">
                  <c:v>8.120000000000001</c:v>
                </c:pt>
                <c:pt idx="6">
                  <c:v>10.350000000000001</c:v>
                </c:pt>
                <c:pt idx="7">
                  <c:v>11.600000000000001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6F-49DC-989A-4C1079093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589647"/>
        <c:axId val="395586767"/>
      </c:areaChart>
      <c:areaChart>
        <c:grouping val="stacked"/>
        <c:varyColors val="0"/>
        <c:ser>
          <c:idx val="3"/>
          <c:order val="0"/>
          <c:tx>
            <c:strRef>
              <c:f>'Monthly DLI Data'!$F$23</c:f>
              <c:strCache>
                <c:ptCount val="1"/>
                <c:pt idx="0">
                  <c:v>P10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strRef>
              <c:f>'Monthly DLI Data'!$A$24:$A$31</c:f>
              <c:strCache>
                <c:ptCount val="8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  <c:pt idx="5">
                  <c:v>January, 2026</c:v>
                </c:pt>
                <c:pt idx="6">
                  <c:v>February, 2026</c:v>
                </c:pt>
                <c:pt idx="7">
                  <c:v>March, 2026</c:v>
                </c:pt>
              </c:strCache>
            </c:strRef>
          </c:cat>
          <c:val>
            <c:numRef>
              <c:f>'Monthly DLI Data'!$F$24:$F$31</c:f>
              <c:numCache>
                <c:formatCode>General</c:formatCode>
                <c:ptCount val="8"/>
                <c:pt idx="0">
                  <c:v>22.16</c:v>
                </c:pt>
                <c:pt idx="1">
                  <c:v>25.92</c:v>
                </c:pt>
                <c:pt idx="2">
                  <c:v>10.7</c:v>
                </c:pt>
                <c:pt idx="3">
                  <c:v>5.1800000000000006</c:v>
                </c:pt>
                <c:pt idx="4">
                  <c:v>3.14</c:v>
                </c:pt>
                <c:pt idx="5">
                  <c:v>4.79</c:v>
                </c:pt>
                <c:pt idx="6">
                  <c:v>10.36</c:v>
                </c:pt>
                <c:pt idx="7">
                  <c:v>7.75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17-4AD5-9B2E-BFB1F2768C77}"/>
            </c:ext>
          </c:extLst>
        </c:ser>
        <c:ser>
          <c:idx val="4"/>
          <c:order val="2"/>
          <c:tx>
            <c:strRef>
              <c:f>'Monthly DLI Data'!$H$23</c:f>
              <c:strCache>
                <c:ptCount val="1"/>
                <c:pt idx="0">
                  <c:v>Outer Range (80% of data)</c:v>
                </c:pt>
              </c:strCache>
            </c:strRef>
          </c:tx>
          <c:spPr>
            <a:solidFill>
              <a:schemeClr val="tx2">
                <a:lumMod val="25000"/>
                <a:lumOff val="75000"/>
                <a:alpha val="50000"/>
              </a:schemeClr>
            </a:solidFill>
            <a:ln w="25400" cmpd="sng">
              <a:noFill/>
            </a:ln>
            <a:effectLst/>
          </c:spPr>
          <c:cat>
            <c:strRef>
              <c:f>'Monthly DLI Data'!$A$24:$A$31</c:f>
              <c:strCache>
                <c:ptCount val="8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  <c:pt idx="5">
                  <c:v>January, 2026</c:v>
                </c:pt>
                <c:pt idx="6">
                  <c:v>February, 2026</c:v>
                </c:pt>
                <c:pt idx="7">
                  <c:v>March, 2026</c:v>
                </c:pt>
              </c:strCache>
            </c:strRef>
          </c:cat>
          <c:val>
            <c:numRef>
              <c:f>'Monthly DLI Data'!$H$24:$H$31</c:f>
              <c:numCache>
                <c:formatCode>General</c:formatCode>
                <c:ptCount val="8"/>
                <c:pt idx="0">
                  <c:v>38.569999999999993</c:v>
                </c:pt>
                <c:pt idx="1">
                  <c:v>27.379999999999995</c:v>
                </c:pt>
                <c:pt idx="2">
                  <c:v>28.3</c:v>
                </c:pt>
                <c:pt idx="3">
                  <c:v>14.240000000000002</c:v>
                </c:pt>
                <c:pt idx="4">
                  <c:v>10.01</c:v>
                </c:pt>
                <c:pt idx="5">
                  <c:v>14.45</c:v>
                </c:pt>
                <c:pt idx="6">
                  <c:v>18.920000000000002</c:v>
                </c:pt>
                <c:pt idx="7">
                  <c:v>27.82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17-4AD5-9B2E-BFB1F2768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5949423"/>
        <c:axId val="916556671"/>
      </c:areaChart>
      <c:lineChart>
        <c:grouping val="standard"/>
        <c:varyColors val="0"/>
        <c:ser>
          <c:idx val="0"/>
          <c:order val="4"/>
          <c:tx>
            <c:strRef>
              <c:f>'Monthly DLI Data'!$B$23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'Monthly DLI Data'!$A$24:$A$31</c:f>
              <c:strCache>
                <c:ptCount val="8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  <c:pt idx="5">
                  <c:v>January, 2026</c:v>
                </c:pt>
                <c:pt idx="6">
                  <c:v>February, 2026</c:v>
                </c:pt>
                <c:pt idx="7">
                  <c:v>March, 2026</c:v>
                </c:pt>
              </c:strCache>
            </c:strRef>
          </c:cat>
          <c:val>
            <c:numRef>
              <c:f>'Monthly DLI Data'!$B$24:$B$31</c:f>
              <c:numCache>
                <c:formatCode>General</c:formatCode>
                <c:ptCount val="8"/>
                <c:pt idx="0">
                  <c:v>52.4</c:v>
                </c:pt>
                <c:pt idx="1">
                  <c:v>47.2</c:v>
                </c:pt>
                <c:pt idx="2">
                  <c:v>27</c:v>
                </c:pt>
                <c:pt idx="3">
                  <c:v>11.6</c:v>
                </c:pt>
                <c:pt idx="4">
                  <c:v>7.35</c:v>
                </c:pt>
                <c:pt idx="5">
                  <c:v>10.8</c:v>
                </c:pt>
                <c:pt idx="6">
                  <c:v>18.399999999999999</c:v>
                </c:pt>
                <c:pt idx="7">
                  <c:v>22.799999999999997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F-49DC-989A-4C1079093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589647"/>
        <c:axId val="395586767"/>
      </c:lineChart>
      <c:catAx>
        <c:axId val="395589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Month</a:t>
                </a:r>
              </a:p>
            </c:rich>
          </c:tx>
          <c:layout>
            <c:manualLayout>
              <c:xMode val="edge"/>
              <c:yMode val="edge"/>
              <c:x val="0.50034913391874347"/>
              <c:y val="0.810058750648957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586767"/>
        <c:crosses val="autoZero"/>
        <c:auto val="1"/>
        <c:lblAlgn val="ctr"/>
        <c:lblOffset val="100"/>
        <c:noMultiLvlLbl val="0"/>
      </c:catAx>
      <c:valAx>
        <c:axId val="395586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DLI (mol/m2/day)</a:t>
                </a:r>
                <a:endParaRPr lang="en-CA"/>
              </a:p>
            </c:rich>
          </c:tx>
          <c:layout>
            <c:manualLayout>
              <c:xMode val="edge"/>
              <c:yMode val="edge"/>
              <c:x val="1.9692083351782099E-2"/>
              <c:y val="0.303316906045932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589647"/>
        <c:crosses val="autoZero"/>
        <c:crossBetween val="between"/>
      </c:valAx>
      <c:valAx>
        <c:axId val="916556671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295949423"/>
        <c:crosses val="max"/>
        <c:crossBetween val="between"/>
      </c:valAx>
      <c:catAx>
        <c:axId val="12959494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655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overlay val="0"/>
      <c:spPr>
        <a:noFill/>
        <a:ln>
          <a:solidFill>
            <a:schemeClr val="tx1">
              <a:alpha val="59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Monthly</a:t>
            </a:r>
            <a:r>
              <a:rPr lang="en-CA" baseline="0"/>
              <a:t> DLI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2024 Leamington-Kingsville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Data (2 Regions)'!$I$28:$I$39</c:f>
                <c:numCache>
                  <c:formatCode>General</c:formatCode>
                  <c:ptCount val="12"/>
                  <c:pt idx="5">
                    <c:v>12</c:v>
                  </c:pt>
                  <c:pt idx="6">
                    <c:v>12</c:v>
                  </c:pt>
                  <c:pt idx="7">
                    <c:v>12</c:v>
                  </c:pt>
                  <c:pt idx="8">
                    <c:v>14</c:v>
                  </c:pt>
                  <c:pt idx="9">
                    <c:v>10</c:v>
                  </c:pt>
                  <c:pt idx="10">
                    <c:v>5</c:v>
                  </c:pt>
                </c:numCache>
              </c:numRef>
            </c:plus>
            <c:minus>
              <c:numRef>
                <c:f>'Monthly DLI Data (2 Regions)'!$I$28:$I$39</c:f>
                <c:numCache>
                  <c:formatCode>General</c:formatCode>
                  <c:ptCount val="12"/>
                  <c:pt idx="5">
                    <c:v>12</c:v>
                  </c:pt>
                  <c:pt idx="6">
                    <c:v>12</c:v>
                  </c:pt>
                  <c:pt idx="7">
                    <c:v>12</c:v>
                  </c:pt>
                  <c:pt idx="8">
                    <c:v>14</c:v>
                  </c:pt>
                  <c:pt idx="9">
                    <c:v>10</c:v>
                  </c:pt>
                  <c:pt idx="10">
                    <c:v>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Data (2 Regions)'!$A$28:$A$39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DLI Data (2 Regions)'!$H$28:$H$39</c:f>
              <c:numCache>
                <c:formatCode>General</c:formatCode>
                <c:ptCount val="12"/>
                <c:pt idx="5">
                  <c:v>59</c:v>
                </c:pt>
                <c:pt idx="6">
                  <c:v>56</c:v>
                </c:pt>
                <c:pt idx="7">
                  <c:v>49</c:v>
                </c:pt>
                <c:pt idx="8">
                  <c:v>39</c:v>
                </c:pt>
                <c:pt idx="9">
                  <c:v>34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C-4748-92B4-436E7615AF33}"/>
            </c:ext>
          </c:extLst>
        </c:ser>
        <c:ser>
          <c:idx val="1"/>
          <c:order val="1"/>
          <c:tx>
            <c:v>2025 Leamington-Kingsville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Data (2 Regions)'!$D$28:$D$39</c:f>
                <c:numCache>
                  <c:formatCode>General</c:formatCode>
                  <c:ptCount val="12"/>
                  <c:pt idx="0">
                    <c:v>5</c:v>
                  </c:pt>
                  <c:pt idx="1">
                    <c:v>10</c:v>
                  </c:pt>
                  <c:pt idx="2">
                    <c:v>12</c:v>
                  </c:pt>
                  <c:pt idx="3">
                    <c:v>17</c:v>
                  </c:pt>
                  <c:pt idx="4">
                    <c:v>20</c:v>
                  </c:pt>
                  <c:pt idx="5">
                    <c:v>17</c:v>
                  </c:pt>
                  <c:pt idx="6">
                    <c:v>14</c:v>
                  </c:pt>
                  <c:pt idx="7">
                    <c:v>15</c:v>
                  </c:pt>
                  <c:pt idx="8">
                    <c:v>11</c:v>
                  </c:pt>
                  <c:pt idx="9">
                    <c:v>11</c:v>
                  </c:pt>
                  <c:pt idx="10">
                    <c:v>9</c:v>
                  </c:pt>
                  <c:pt idx="11">
                    <c:v>5</c:v>
                  </c:pt>
                </c:numCache>
              </c:numRef>
            </c:plus>
            <c:minus>
              <c:numRef>
                <c:f>'Monthly DLI Data (2 Regions)'!$D$28:$D$39</c:f>
                <c:numCache>
                  <c:formatCode>General</c:formatCode>
                  <c:ptCount val="12"/>
                  <c:pt idx="0">
                    <c:v>5</c:v>
                  </c:pt>
                  <c:pt idx="1">
                    <c:v>10</c:v>
                  </c:pt>
                  <c:pt idx="2">
                    <c:v>12</c:v>
                  </c:pt>
                  <c:pt idx="3">
                    <c:v>17</c:v>
                  </c:pt>
                  <c:pt idx="4">
                    <c:v>20</c:v>
                  </c:pt>
                  <c:pt idx="5">
                    <c:v>17</c:v>
                  </c:pt>
                  <c:pt idx="6">
                    <c:v>14</c:v>
                  </c:pt>
                  <c:pt idx="7">
                    <c:v>15</c:v>
                  </c:pt>
                  <c:pt idx="8">
                    <c:v>11</c:v>
                  </c:pt>
                  <c:pt idx="9">
                    <c:v>11</c:v>
                  </c:pt>
                  <c:pt idx="10">
                    <c:v>9</c:v>
                  </c:pt>
                  <c:pt idx="11">
                    <c:v>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Data (2 Regions)'!$A$28:$A$39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DLI Data (2 Regions)'!$C$28:$C$39</c:f>
              <c:numCache>
                <c:formatCode>General</c:formatCode>
                <c:ptCount val="12"/>
                <c:pt idx="0">
                  <c:v>19</c:v>
                </c:pt>
                <c:pt idx="1">
                  <c:v>21</c:v>
                </c:pt>
                <c:pt idx="2">
                  <c:v>33</c:v>
                </c:pt>
                <c:pt idx="3">
                  <c:v>43</c:v>
                </c:pt>
                <c:pt idx="4">
                  <c:v>46</c:v>
                </c:pt>
                <c:pt idx="5">
                  <c:v>53</c:v>
                </c:pt>
                <c:pt idx="6">
                  <c:v>60</c:v>
                </c:pt>
                <c:pt idx="7">
                  <c:v>50</c:v>
                </c:pt>
                <c:pt idx="8">
                  <c:v>44</c:v>
                </c:pt>
                <c:pt idx="9">
                  <c:v>30</c:v>
                </c:pt>
                <c:pt idx="10">
                  <c:v>15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AC-4748-92B4-436E7615AF33}"/>
            </c:ext>
          </c:extLst>
        </c:ser>
        <c:ser>
          <c:idx val="2"/>
          <c:order val="2"/>
          <c:tx>
            <c:v>2025 Vineland</c:v>
          </c:tx>
          <c:spPr>
            <a:pattFill prst="dk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Data (2 Regions)'!$D$44:$D$55</c:f>
                <c:numCache>
                  <c:formatCode>General</c:formatCode>
                  <c:ptCount val="12"/>
                  <c:pt idx="7">
                    <c:v>16</c:v>
                  </c:pt>
                  <c:pt idx="8">
                    <c:v>10</c:v>
                  </c:pt>
                  <c:pt idx="9">
                    <c:v>11</c:v>
                  </c:pt>
                  <c:pt idx="10">
                    <c:v>5</c:v>
                  </c:pt>
                  <c:pt idx="11">
                    <c:v>4</c:v>
                  </c:pt>
                </c:numCache>
              </c:numRef>
            </c:plus>
            <c:minus>
              <c:numRef>
                <c:f>'Monthly DLI Data (2 Regions)'!$D$44:$D$55</c:f>
                <c:numCache>
                  <c:formatCode>General</c:formatCode>
                  <c:ptCount val="12"/>
                  <c:pt idx="7">
                    <c:v>16</c:v>
                  </c:pt>
                  <c:pt idx="8">
                    <c:v>10</c:v>
                  </c:pt>
                  <c:pt idx="9">
                    <c:v>11</c:v>
                  </c:pt>
                  <c:pt idx="10">
                    <c:v>5</c:v>
                  </c:pt>
                  <c:pt idx="11">
                    <c:v>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Data (2 Regions)'!$A$28:$A$39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DLI Data (2 Regions)'!$C$44:$C$55</c:f>
              <c:numCache>
                <c:formatCode>General</c:formatCode>
                <c:ptCount val="12"/>
                <c:pt idx="7">
                  <c:v>47</c:v>
                </c:pt>
                <c:pt idx="8">
                  <c:v>44</c:v>
                </c:pt>
                <c:pt idx="9">
                  <c:v>25</c:v>
                </c:pt>
                <c:pt idx="10">
                  <c:v>12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AC-4748-92B4-436E7615AF33}"/>
            </c:ext>
          </c:extLst>
        </c:ser>
        <c:ser>
          <c:idx val="3"/>
          <c:order val="3"/>
          <c:tx>
            <c:v>2026 Leamington-Kingsville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Data (2 Regions)'!$N$28:$N$39</c:f>
                <c:numCache>
                  <c:formatCode>General</c:formatCode>
                  <c:ptCount val="12"/>
                  <c:pt idx="0">
                    <c:v>5</c:v>
                  </c:pt>
                  <c:pt idx="1">
                    <c:v>7</c:v>
                  </c:pt>
                  <c:pt idx="2">
                    <c:v>10</c:v>
                  </c:pt>
                </c:numCache>
              </c:numRef>
            </c:plus>
            <c:minus>
              <c:numRef>
                <c:f>'Monthly DLI Data (2 Regions)'!$N$28:$N$39</c:f>
                <c:numCache>
                  <c:formatCode>General</c:formatCode>
                  <c:ptCount val="12"/>
                  <c:pt idx="0">
                    <c:v>5</c:v>
                  </c:pt>
                  <c:pt idx="1">
                    <c:v>7</c:v>
                  </c:pt>
                  <c:pt idx="2">
                    <c:v>10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'Monthly DLI Data (2 Regions)'!$M$28:$M$39</c:f>
              <c:numCache>
                <c:formatCode>General</c:formatCode>
                <c:ptCount val="12"/>
                <c:pt idx="0">
                  <c:v>14</c:v>
                </c:pt>
                <c:pt idx="1">
                  <c:v>22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AC-4748-92B4-436E7615AF33}"/>
            </c:ext>
          </c:extLst>
        </c:ser>
        <c:ser>
          <c:idx val="4"/>
          <c:order val="4"/>
          <c:tx>
            <c:v>2026 Vineland</c:v>
          </c:tx>
          <c:spPr>
            <a:pattFill prst="dkUpDiag">
              <a:fgClr>
                <a:srgbClr val="92D05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Data (2 Regions)'!$I$44:$I$55</c:f>
                <c:numCache>
                  <c:formatCode>General</c:formatCode>
                  <c:ptCount val="12"/>
                  <c:pt idx="0">
                    <c:v>6</c:v>
                  </c:pt>
                  <c:pt idx="1">
                    <c:v>8</c:v>
                  </c:pt>
                  <c:pt idx="2">
                    <c:v>10</c:v>
                  </c:pt>
                </c:numCache>
              </c:numRef>
            </c:plus>
            <c:minus>
              <c:numRef>
                <c:f>'Monthly DLI Data (2 Regions)'!$I$44:$I$55</c:f>
                <c:numCache>
                  <c:formatCode>General</c:formatCode>
                  <c:ptCount val="12"/>
                  <c:pt idx="0">
                    <c:v>6</c:v>
                  </c:pt>
                  <c:pt idx="1">
                    <c:v>8</c:v>
                  </c:pt>
                  <c:pt idx="2">
                    <c:v>10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'Monthly DLI Data (2 Regions)'!$H$44:$H$55</c:f>
              <c:numCache>
                <c:formatCode>General</c:formatCode>
                <c:ptCount val="12"/>
                <c:pt idx="0">
                  <c:v>12</c:v>
                </c:pt>
                <c:pt idx="1">
                  <c:v>19</c:v>
                </c:pt>
                <c:pt idx="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AC-4748-92B4-436E7615A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4558040"/>
        <c:axId val="804559840"/>
      </c:barChart>
      <c:catAx>
        <c:axId val="804558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9840"/>
        <c:crosses val="autoZero"/>
        <c:auto val="1"/>
        <c:lblAlgn val="ctr"/>
        <c:lblOffset val="100"/>
        <c:noMultiLvlLbl val="0"/>
      </c:catAx>
      <c:valAx>
        <c:axId val="8045598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baseline="0"/>
                  <a:t>DLI (mol/m</a:t>
                </a:r>
                <a:r>
                  <a:rPr lang="en-CA" baseline="30000"/>
                  <a:t>2</a:t>
                </a:r>
                <a:r>
                  <a:rPr lang="en-CA" baseline="0"/>
                  <a:t>/day)</a:t>
                </a:r>
                <a:endParaRPr lang="en-CA"/>
              </a:p>
            </c:rich>
          </c:tx>
          <c:layout>
            <c:manualLayout>
              <c:xMode val="edge"/>
              <c:yMode val="edge"/>
              <c:x val="1.4895359973309383E-2"/>
              <c:y val="0.377117088370358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8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9999932532084367E-2"/>
          <c:y val="8.6042651962209407E-2"/>
          <c:w val="0.9"/>
          <c:h val="6.45733167557721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March, 2026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'March, 2026'!$A$5:$A$35</c:f>
              <c:numCache>
                <c:formatCode>d\-mmm\-yy</c:formatCode>
                <c:ptCount val="31"/>
                <c:pt idx="0">
                  <c:v>46082</c:v>
                </c:pt>
                <c:pt idx="1">
                  <c:v>46083</c:v>
                </c:pt>
                <c:pt idx="2">
                  <c:v>46084</c:v>
                </c:pt>
                <c:pt idx="3">
                  <c:v>46085</c:v>
                </c:pt>
                <c:pt idx="4">
                  <c:v>46086</c:v>
                </c:pt>
                <c:pt idx="5">
                  <c:v>46087</c:v>
                </c:pt>
                <c:pt idx="6">
                  <c:v>46088</c:v>
                </c:pt>
                <c:pt idx="7">
                  <c:v>46089</c:v>
                </c:pt>
                <c:pt idx="8">
                  <c:v>46090</c:v>
                </c:pt>
                <c:pt idx="9">
                  <c:v>46091</c:v>
                </c:pt>
                <c:pt idx="10">
                  <c:v>46092</c:v>
                </c:pt>
                <c:pt idx="11">
                  <c:v>46093</c:v>
                </c:pt>
                <c:pt idx="12">
                  <c:v>46094</c:v>
                </c:pt>
                <c:pt idx="13">
                  <c:v>46095</c:v>
                </c:pt>
                <c:pt idx="14">
                  <c:v>46096</c:v>
                </c:pt>
                <c:pt idx="15">
                  <c:v>46097</c:v>
                </c:pt>
                <c:pt idx="16">
                  <c:v>46098</c:v>
                </c:pt>
                <c:pt idx="17">
                  <c:v>46099</c:v>
                </c:pt>
                <c:pt idx="18">
                  <c:v>46100</c:v>
                </c:pt>
                <c:pt idx="19">
                  <c:v>46101</c:v>
                </c:pt>
                <c:pt idx="20">
                  <c:v>46102</c:v>
                </c:pt>
                <c:pt idx="21">
                  <c:v>46103</c:v>
                </c:pt>
                <c:pt idx="22">
                  <c:v>46104</c:v>
                </c:pt>
                <c:pt idx="23">
                  <c:v>46105</c:v>
                </c:pt>
                <c:pt idx="24">
                  <c:v>46106</c:v>
                </c:pt>
                <c:pt idx="25">
                  <c:v>46107</c:v>
                </c:pt>
                <c:pt idx="26">
                  <c:v>46108</c:v>
                </c:pt>
                <c:pt idx="27">
                  <c:v>46109</c:v>
                </c:pt>
                <c:pt idx="28">
                  <c:v>46110</c:v>
                </c:pt>
                <c:pt idx="29">
                  <c:v>46111</c:v>
                </c:pt>
                <c:pt idx="30">
                  <c:v>46112</c:v>
                </c:pt>
              </c:numCache>
            </c:numRef>
          </c:cat>
          <c:val>
            <c:numRef>
              <c:f>'March, 2026'!$B$5:$B$35</c:f>
              <c:numCache>
                <c:formatCode>General</c:formatCode>
                <c:ptCount val="31"/>
                <c:pt idx="0">
                  <c:v>35.5</c:v>
                </c:pt>
                <c:pt idx="1">
                  <c:v>37.6</c:v>
                </c:pt>
                <c:pt idx="2">
                  <c:v>18.7</c:v>
                </c:pt>
                <c:pt idx="3">
                  <c:v>36.200000000000003</c:v>
                </c:pt>
                <c:pt idx="4">
                  <c:v>7.8</c:v>
                </c:pt>
                <c:pt idx="5">
                  <c:v>11.4</c:v>
                </c:pt>
                <c:pt idx="6">
                  <c:v>20.6</c:v>
                </c:pt>
                <c:pt idx="7">
                  <c:v>34.9</c:v>
                </c:pt>
                <c:pt idx="9">
                  <c:v>23.7</c:v>
                </c:pt>
                <c:pt idx="10">
                  <c:v>7.3</c:v>
                </c:pt>
                <c:pt idx="11">
                  <c:v>29.5</c:v>
                </c:pt>
                <c:pt idx="12">
                  <c:v>16.399999999999999</c:v>
                </c:pt>
                <c:pt idx="13">
                  <c:v>25.5</c:v>
                </c:pt>
                <c:pt idx="14">
                  <c:v>21.4</c:v>
                </c:pt>
                <c:pt idx="15">
                  <c:v>13.7</c:v>
                </c:pt>
                <c:pt idx="16">
                  <c:v>26.2</c:v>
                </c:pt>
                <c:pt idx="17">
                  <c:v>21.9</c:v>
                </c:pt>
                <c:pt idx="18">
                  <c:v>24.3</c:v>
                </c:pt>
                <c:pt idx="19">
                  <c:v>5.6</c:v>
                </c:pt>
                <c:pt idx="20">
                  <c:v>17</c:v>
                </c:pt>
                <c:pt idx="21">
                  <c:v>4.2</c:v>
                </c:pt>
                <c:pt idx="22">
                  <c:v>17</c:v>
                </c:pt>
                <c:pt idx="23">
                  <c:v>25.8</c:v>
                </c:pt>
                <c:pt idx="24">
                  <c:v>27.5</c:v>
                </c:pt>
                <c:pt idx="25">
                  <c:v>12.3</c:v>
                </c:pt>
                <c:pt idx="26">
                  <c:v>38.5</c:v>
                </c:pt>
                <c:pt idx="27">
                  <c:v>28.2</c:v>
                </c:pt>
                <c:pt idx="28">
                  <c:v>28</c:v>
                </c:pt>
                <c:pt idx="29">
                  <c:v>31.8</c:v>
                </c:pt>
                <c:pt idx="30">
                  <c:v>17.600000000000001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E4-4C0F-957C-C68426F51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February, 2026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'February, 2026'!$A$5:$A$32</c:f>
              <c:numCache>
                <c:formatCode>d\-mmm\-yy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'February, 2026'!$B$5:$B$32</c:f>
              <c:numCache>
                <c:formatCode>General</c:formatCode>
                <c:ptCount val="28"/>
                <c:pt idx="0">
                  <c:v>22</c:v>
                </c:pt>
                <c:pt idx="2">
                  <c:v>12.9</c:v>
                </c:pt>
                <c:pt idx="3">
                  <c:v>23.5</c:v>
                </c:pt>
                <c:pt idx="4">
                  <c:v>20.6</c:v>
                </c:pt>
                <c:pt idx="5">
                  <c:v>16.8</c:v>
                </c:pt>
                <c:pt idx="6">
                  <c:v>20.2</c:v>
                </c:pt>
                <c:pt idx="7">
                  <c:v>18.8</c:v>
                </c:pt>
                <c:pt idx="8">
                  <c:v>23.6</c:v>
                </c:pt>
                <c:pt idx="9">
                  <c:v>13.4</c:v>
                </c:pt>
                <c:pt idx="10">
                  <c:v>11.9</c:v>
                </c:pt>
                <c:pt idx="11">
                  <c:v>24</c:v>
                </c:pt>
                <c:pt idx="12">
                  <c:v>26.2</c:v>
                </c:pt>
                <c:pt idx="13">
                  <c:v>18.399999999999999</c:v>
                </c:pt>
                <c:pt idx="14">
                  <c:v>28.6</c:v>
                </c:pt>
                <c:pt idx="15">
                  <c:v>15.8</c:v>
                </c:pt>
                <c:pt idx="16">
                  <c:v>16.899999999999999</c:v>
                </c:pt>
                <c:pt idx="17">
                  <c:v>2.9</c:v>
                </c:pt>
                <c:pt idx="18">
                  <c:v>14.2</c:v>
                </c:pt>
                <c:pt idx="19">
                  <c:v>9.1</c:v>
                </c:pt>
                <c:pt idx="20">
                  <c:v>8.6999999999999993</c:v>
                </c:pt>
                <c:pt idx="21">
                  <c:v>13.5</c:v>
                </c:pt>
                <c:pt idx="22">
                  <c:v>11.2</c:v>
                </c:pt>
                <c:pt idx="23">
                  <c:v>30.7</c:v>
                </c:pt>
                <c:pt idx="24">
                  <c:v>15.8</c:v>
                </c:pt>
                <c:pt idx="25">
                  <c:v>33.299999999999997</c:v>
                </c:pt>
                <c:pt idx="26">
                  <c:v>28.4</c:v>
                </c:pt>
                <c:pt idx="27">
                  <c:v>30.3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3-49F2-9A57-66E75F54A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January, 2026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'January, 2026'!$A$5:$A$35</c15:sqref>
                  </c15:fullRef>
                </c:ext>
              </c:extLst>
              <c:f>('January, 2026'!$A$5:$A$9,'January, 2026'!$A$11:$A$35)</c:f>
              <c:numCache>
                <c:formatCode>d\-mmm\-yy</c:formatCode>
                <c:ptCount val="30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46029</c:v>
                </c:pt>
                <c:pt idx="6">
                  <c:v>46030</c:v>
                </c:pt>
                <c:pt idx="7">
                  <c:v>46031</c:v>
                </c:pt>
                <c:pt idx="8">
                  <c:v>46032</c:v>
                </c:pt>
                <c:pt idx="9">
                  <c:v>46033</c:v>
                </c:pt>
                <c:pt idx="10">
                  <c:v>46034</c:v>
                </c:pt>
                <c:pt idx="11">
                  <c:v>46035</c:v>
                </c:pt>
                <c:pt idx="12">
                  <c:v>46036</c:v>
                </c:pt>
                <c:pt idx="13">
                  <c:v>46037</c:v>
                </c:pt>
                <c:pt idx="14">
                  <c:v>46038</c:v>
                </c:pt>
                <c:pt idx="15">
                  <c:v>46039</c:v>
                </c:pt>
                <c:pt idx="16">
                  <c:v>46040</c:v>
                </c:pt>
                <c:pt idx="17">
                  <c:v>46041</c:v>
                </c:pt>
                <c:pt idx="18">
                  <c:v>46042</c:v>
                </c:pt>
                <c:pt idx="19">
                  <c:v>46043</c:v>
                </c:pt>
                <c:pt idx="20">
                  <c:v>46044</c:v>
                </c:pt>
                <c:pt idx="21">
                  <c:v>46045</c:v>
                </c:pt>
                <c:pt idx="22">
                  <c:v>46046</c:v>
                </c:pt>
                <c:pt idx="23">
                  <c:v>46047</c:v>
                </c:pt>
                <c:pt idx="24">
                  <c:v>46048</c:v>
                </c:pt>
                <c:pt idx="25">
                  <c:v>46049</c:v>
                </c:pt>
                <c:pt idx="26">
                  <c:v>46050</c:v>
                </c:pt>
                <c:pt idx="27">
                  <c:v>46051</c:v>
                </c:pt>
                <c:pt idx="28">
                  <c:v>46052</c:v>
                </c:pt>
                <c:pt idx="29">
                  <c:v>46053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'January, 2026'!$B$5:$B$35</c15:sqref>
                  </c15:fullRef>
                </c:ext>
              </c:extLst>
              <c:f>('January, 2026'!$B$5:$B$9,'January, 2026'!$B$11:$B$35)</c:f>
              <c:numCache>
                <c:formatCode>General</c:formatCode>
                <c:ptCount val="30"/>
                <c:pt idx="0">
                  <c:v>13.8</c:v>
                </c:pt>
                <c:pt idx="1">
                  <c:v>8.8000000000000007</c:v>
                </c:pt>
                <c:pt idx="2">
                  <c:v>7.8</c:v>
                </c:pt>
                <c:pt idx="3">
                  <c:v>7.1</c:v>
                </c:pt>
                <c:pt idx="4">
                  <c:v>4.5</c:v>
                </c:pt>
                <c:pt idx="5">
                  <c:v>4.8</c:v>
                </c:pt>
                <c:pt idx="6">
                  <c:v>13.9</c:v>
                </c:pt>
                <c:pt idx="7">
                  <c:v>9.5</c:v>
                </c:pt>
                <c:pt idx="8">
                  <c:v>4.7</c:v>
                </c:pt>
                <c:pt idx="9">
                  <c:v>10.6</c:v>
                </c:pt>
                <c:pt idx="10">
                  <c:v>4.4000000000000004</c:v>
                </c:pt>
                <c:pt idx="11">
                  <c:v>7.1</c:v>
                </c:pt>
                <c:pt idx="12">
                  <c:v>8.4</c:v>
                </c:pt>
                <c:pt idx="13">
                  <c:v>6.3</c:v>
                </c:pt>
                <c:pt idx="14">
                  <c:v>9.1999999999999993</c:v>
                </c:pt>
                <c:pt idx="15">
                  <c:v>11</c:v>
                </c:pt>
                <c:pt idx="16">
                  <c:v>14.5</c:v>
                </c:pt>
                <c:pt idx="17">
                  <c:v>14.4</c:v>
                </c:pt>
                <c:pt idx="18">
                  <c:v>19.600000000000001</c:v>
                </c:pt>
                <c:pt idx="19">
                  <c:v>8.4</c:v>
                </c:pt>
                <c:pt idx="20">
                  <c:v>15.6</c:v>
                </c:pt>
                <c:pt idx="21">
                  <c:v>23.3</c:v>
                </c:pt>
                <c:pt idx="22">
                  <c:v>18.2</c:v>
                </c:pt>
                <c:pt idx="23">
                  <c:v>6</c:v>
                </c:pt>
                <c:pt idx="24">
                  <c:v>16.8</c:v>
                </c:pt>
                <c:pt idx="25">
                  <c:v>18</c:v>
                </c:pt>
                <c:pt idx="26">
                  <c:v>19.2</c:v>
                </c:pt>
                <c:pt idx="27">
                  <c:v>13.9</c:v>
                </c:pt>
                <c:pt idx="28">
                  <c:v>24</c:v>
                </c:pt>
                <c:pt idx="29">
                  <c:v>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26-4B89-85B0-62655EBA7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December, 2025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'December, 2025'!$A$5:$A$34</c:f>
              <c:numCache>
                <c:formatCode>d\-mmm\-yy</c:formatCode>
                <c:ptCount val="30"/>
                <c:pt idx="0">
                  <c:v>45992</c:v>
                </c:pt>
                <c:pt idx="1">
                  <c:v>45994</c:v>
                </c:pt>
                <c:pt idx="2">
                  <c:v>45995</c:v>
                </c:pt>
                <c:pt idx="3">
                  <c:v>45996</c:v>
                </c:pt>
                <c:pt idx="4">
                  <c:v>45997</c:v>
                </c:pt>
                <c:pt idx="5">
                  <c:v>45998</c:v>
                </c:pt>
                <c:pt idx="6">
                  <c:v>45999</c:v>
                </c:pt>
                <c:pt idx="7">
                  <c:v>46000</c:v>
                </c:pt>
                <c:pt idx="8">
                  <c:v>46001</c:v>
                </c:pt>
                <c:pt idx="9">
                  <c:v>46002</c:v>
                </c:pt>
                <c:pt idx="10">
                  <c:v>46003</c:v>
                </c:pt>
                <c:pt idx="11">
                  <c:v>46004</c:v>
                </c:pt>
                <c:pt idx="12">
                  <c:v>46005</c:v>
                </c:pt>
                <c:pt idx="13">
                  <c:v>46006</c:v>
                </c:pt>
                <c:pt idx="14">
                  <c:v>46007</c:v>
                </c:pt>
                <c:pt idx="15">
                  <c:v>46008</c:v>
                </c:pt>
                <c:pt idx="16">
                  <c:v>46009</c:v>
                </c:pt>
                <c:pt idx="17">
                  <c:v>46010</c:v>
                </c:pt>
                <c:pt idx="18">
                  <c:v>46011</c:v>
                </c:pt>
                <c:pt idx="19">
                  <c:v>46012</c:v>
                </c:pt>
                <c:pt idx="20">
                  <c:v>46013</c:v>
                </c:pt>
                <c:pt idx="21">
                  <c:v>46014</c:v>
                </c:pt>
                <c:pt idx="22">
                  <c:v>46015</c:v>
                </c:pt>
                <c:pt idx="23">
                  <c:v>46016</c:v>
                </c:pt>
                <c:pt idx="24">
                  <c:v>46017</c:v>
                </c:pt>
                <c:pt idx="25">
                  <c:v>46018</c:v>
                </c:pt>
                <c:pt idx="26">
                  <c:v>46019</c:v>
                </c:pt>
                <c:pt idx="27">
                  <c:v>46020</c:v>
                </c:pt>
                <c:pt idx="28">
                  <c:v>46021</c:v>
                </c:pt>
                <c:pt idx="29">
                  <c:v>46022</c:v>
                </c:pt>
              </c:numCache>
            </c:numRef>
          </c:cat>
          <c:val>
            <c:numRef>
              <c:f>'December, 2025'!$B$5:$B$34</c:f>
              <c:numCache>
                <c:formatCode>General</c:formatCode>
                <c:ptCount val="30"/>
                <c:pt idx="0">
                  <c:v>12.6</c:v>
                </c:pt>
                <c:pt idx="1">
                  <c:v>3.2</c:v>
                </c:pt>
                <c:pt idx="2">
                  <c:v>12.2</c:v>
                </c:pt>
                <c:pt idx="3">
                  <c:v>14.7</c:v>
                </c:pt>
                <c:pt idx="4">
                  <c:v>4.4000000000000004</c:v>
                </c:pt>
                <c:pt idx="5">
                  <c:v>7.4</c:v>
                </c:pt>
                <c:pt idx="6">
                  <c:v>12.6</c:v>
                </c:pt>
                <c:pt idx="7">
                  <c:v>5.0999999999999996</c:v>
                </c:pt>
                <c:pt idx="8">
                  <c:v>3.6</c:v>
                </c:pt>
                <c:pt idx="9">
                  <c:v>13.6</c:v>
                </c:pt>
                <c:pt idx="10">
                  <c:v>12.6</c:v>
                </c:pt>
                <c:pt idx="11">
                  <c:v>8.4</c:v>
                </c:pt>
                <c:pt idx="12">
                  <c:v>13.1</c:v>
                </c:pt>
                <c:pt idx="13">
                  <c:v>7</c:v>
                </c:pt>
                <c:pt idx="14">
                  <c:v>6.6</c:v>
                </c:pt>
                <c:pt idx="15">
                  <c:v>4.5999999999999996</c:v>
                </c:pt>
                <c:pt idx="16">
                  <c:v>12.8</c:v>
                </c:pt>
                <c:pt idx="17">
                  <c:v>4.2</c:v>
                </c:pt>
                <c:pt idx="18">
                  <c:v>5.4</c:v>
                </c:pt>
                <c:pt idx="19">
                  <c:v>7.4</c:v>
                </c:pt>
                <c:pt idx="20">
                  <c:v>9.4</c:v>
                </c:pt>
                <c:pt idx="21">
                  <c:v>3.7</c:v>
                </c:pt>
                <c:pt idx="22">
                  <c:v>13.8</c:v>
                </c:pt>
                <c:pt idx="23">
                  <c:v>7.3</c:v>
                </c:pt>
                <c:pt idx="24">
                  <c:v>1.8</c:v>
                </c:pt>
                <c:pt idx="25">
                  <c:v>2.1</c:v>
                </c:pt>
                <c:pt idx="26">
                  <c:v>2.6</c:v>
                </c:pt>
                <c:pt idx="27">
                  <c:v>9.4</c:v>
                </c:pt>
                <c:pt idx="28">
                  <c:v>8.3000000000000007</c:v>
                </c:pt>
                <c:pt idx="29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A-4DEC-BAA5-FC31C562C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November, 2025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'November, 2025'!$A$5:$A$33</c:f>
              <c:numCache>
                <c:formatCode>d\-mmm\-yy</c:formatCode>
                <c:ptCount val="29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45967</c:v>
                </c:pt>
                <c:pt idx="5">
                  <c:v>45968</c:v>
                </c:pt>
                <c:pt idx="6">
                  <c:v>45969</c:v>
                </c:pt>
                <c:pt idx="7">
                  <c:v>45970</c:v>
                </c:pt>
                <c:pt idx="8">
                  <c:v>45971</c:v>
                </c:pt>
                <c:pt idx="9">
                  <c:v>45972</c:v>
                </c:pt>
                <c:pt idx="10">
                  <c:v>45973</c:v>
                </c:pt>
                <c:pt idx="11">
                  <c:v>45974</c:v>
                </c:pt>
                <c:pt idx="12">
                  <c:v>45975</c:v>
                </c:pt>
                <c:pt idx="13">
                  <c:v>45976</c:v>
                </c:pt>
                <c:pt idx="14">
                  <c:v>45977</c:v>
                </c:pt>
                <c:pt idx="15">
                  <c:v>45978</c:v>
                </c:pt>
                <c:pt idx="16">
                  <c:v>45979</c:v>
                </c:pt>
                <c:pt idx="17">
                  <c:v>45980</c:v>
                </c:pt>
                <c:pt idx="18">
                  <c:v>45981</c:v>
                </c:pt>
                <c:pt idx="19">
                  <c:v>45982</c:v>
                </c:pt>
                <c:pt idx="20">
                  <c:v>45983</c:v>
                </c:pt>
                <c:pt idx="21">
                  <c:v>45984</c:v>
                </c:pt>
                <c:pt idx="22">
                  <c:v>45985</c:v>
                </c:pt>
                <c:pt idx="23">
                  <c:v>45986</c:v>
                </c:pt>
                <c:pt idx="24">
                  <c:v>45987</c:v>
                </c:pt>
                <c:pt idx="25">
                  <c:v>45988</c:v>
                </c:pt>
                <c:pt idx="26">
                  <c:v>45989</c:v>
                </c:pt>
                <c:pt idx="27">
                  <c:v>45990</c:v>
                </c:pt>
                <c:pt idx="28">
                  <c:v>45991</c:v>
                </c:pt>
              </c:numCache>
            </c:numRef>
          </c:cat>
          <c:val>
            <c:numRef>
              <c:f>'November, 2025'!$B$5:$B$33</c:f>
              <c:numCache>
                <c:formatCode>General</c:formatCode>
                <c:ptCount val="29"/>
                <c:pt idx="0">
                  <c:v>22.3</c:v>
                </c:pt>
                <c:pt idx="1">
                  <c:v>16.2</c:v>
                </c:pt>
                <c:pt idx="2">
                  <c:v>9.3000000000000007</c:v>
                </c:pt>
                <c:pt idx="3">
                  <c:v>20.7</c:v>
                </c:pt>
                <c:pt idx="4">
                  <c:v>19.399999999999999</c:v>
                </c:pt>
                <c:pt idx="5">
                  <c:v>7.8</c:v>
                </c:pt>
                <c:pt idx="6">
                  <c:v>12.6</c:v>
                </c:pt>
                <c:pt idx="7">
                  <c:v>2.5</c:v>
                </c:pt>
                <c:pt idx="8">
                  <c:v>9.5</c:v>
                </c:pt>
                <c:pt idx="9">
                  <c:v>10.8</c:v>
                </c:pt>
                <c:pt idx="10">
                  <c:v>8.6</c:v>
                </c:pt>
                <c:pt idx="11">
                  <c:v>9.4</c:v>
                </c:pt>
                <c:pt idx="12">
                  <c:v>10</c:v>
                </c:pt>
                <c:pt idx="13">
                  <c:v>3.7</c:v>
                </c:pt>
                <c:pt idx="14">
                  <c:v>12.6</c:v>
                </c:pt>
                <c:pt idx="15">
                  <c:v>13.8</c:v>
                </c:pt>
                <c:pt idx="16">
                  <c:v>15.4</c:v>
                </c:pt>
                <c:pt idx="17">
                  <c:v>19.5</c:v>
                </c:pt>
                <c:pt idx="18">
                  <c:v>18.399999999999999</c:v>
                </c:pt>
                <c:pt idx="19">
                  <c:v>11.6</c:v>
                </c:pt>
                <c:pt idx="20">
                  <c:v>18.100000000000001</c:v>
                </c:pt>
                <c:pt idx="21">
                  <c:v>12.2</c:v>
                </c:pt>
                <c:pt idx="22">
                  <c:v>15.6</c:v>
                </c:pt>
                <c:pt idx="23">
                  <c:v>3.9</c:v>
                </c:pt>
                <c:pt idx="24">
                  <c:v>5.5</c:v>
                </c:pt>
                <c:pt idx="25">
                  <c:v>11.3</c:v>
                </c:pt>
                <c:pt idx="26">
                  <c:v>14.3</c:v>
                </c:pt>
                <c:pt idx="27">
                  <c:v>10.9</c:v>
                </c:pt>
                <c:pt idx="2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8-470C-B1FE-9ED47AB6A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October, 2025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'October, 2025'!$A$6:$A$36</c15:sqref>
                  </c15:fullRef>
                </c:ext>
              </c:extLst>
              <c:f>('October, 2025'!$A$7:$A$12,'October, 2025'!$A$17:$A$18,'October, 2025'!$A$21:$A$24,'October, 2025'!$A$28:$A$36)</c:f>
              <c:numCache>
                <c:formatCode>d\-mmm\-yy</c:formatCode>
                <c:ptCount val="21"/>
                <c:pt idx="0">
                  <c:v>45932</c:v>
                </c:pt>
                <c:pt idx="1">
                  <c:v>45933</c:v>
                </c:pt>
                <c:pt idx="2">
                  <c:v>45934</c:v>
                </c:pt>
                <c:pt idx="3">
                  <c:v>45935</c:v>
                </c:pt>
                <c:pt idx="4">
                  <c:v>45936</c:v>
                </c:pt>
                <c:pt idx="5">
                  <c:v>45937</c:v>
                </c:pt>
                <c:pt idx="6">
                  <c:v>45942</c:v>
                </c:pt>
                <c:pt idx="7">
                  <c:v>45943</c:v>
                </c:pt>
                <c:pt idx="8">
                  <c:v>45946</c:v>
                </c:pt>
                <c:pt idx="9">
                  <c:v>45947</c:v>
                </c:pt>
                <c:pt idx="10">
                  <c:v>45948</c:v>
                </c:pt>
                <c:pt idx="11">
                  <c:v>45949</c:v>
                </c:pt>
                <c:pt idx="12">
                  <c:v>45953</c:v>
                </c:pt>
                <c:pt idx="13">
                  <c:v>45954</c:v>
                </c:pt>
                <c:pt idx="14">
                  <c:v>45955</c:v>
                </c:pt>
                <c:pt idx="15">
                  <c:v>45956</c:v>
                </c:pt>
                <c:pt idx="16">
                  <c:v>45957</c:v>
                </c:pt>
                <c:pt idx="17">
                  <c:v>45958</c:v>
                </c:pt>
                <c:pt idx="18">
                  <c:v>45959</c:v>
                </c:pt>
                <c:pt idx="19">
                  <c:v>45960</c:v>
                </c:pt>
                <c:pt idx="20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'October, 2025'!$B$6:$B$36</c15:sqref>
                  </c15:fullRef>
                </c:ext>
              </c:extLst>
              <c:f>('October, 2025'!$B$7:$B$12,'October, 2025'!$B$17:$B$18,'October, 2025'!$B$21:$B$24,'October, 2025'!$B$28:$B$36)</c:f>
              <c:numCache>
                <c:formatCode>General</c:formatCode>
                <c:ptCount val="21"/>
                <c:pt idx="0">
                  <c:v>27</c:v>
                </c:pt>
                <c:pt idx="1">
                  <c:v>40.700000000000003</c:v>
                </c:pt>
                <c:pt idx="2">
                  <c:v>39</c:v>
                </c:pt>
                <c:pt idx="3">
                  <c:v>39.700000000000003</c:v>
                </c:pt>
                <c:pt idx="4">
                  <c:v>38.6</c:v>
                </c:pt>
                <c:pt idx="5">
                  <c:v>7.4</c:v>
                </c:pt>
                <c:pt idx="6">
                  <c:v>34.200000000000003</c:v>
                </c:pt>
                <c:pt idx="7">
                  <c:v>22.3</c:v>
                </c:pt>
                <c:pt idx="8">
                  <c:v>35.299999999999997</c:v>
                </c:pt>
                <c:pt idx="9">
                  <c:v>11.5</c:v>
                </c:pt>
                <c:pt idx="10">
                  <c:v>28.1</c:v>
                </c:pt>
                <c:pt idx="11">
                  <c:v>16</c:v>
                </c:pt>
                <c:pt idx="12">
                  <c:v>20.399999999999999</c:v>
                </c:pt>
                <c:pt idx="13">
                  <c:v>16.5</c:v>
                </c:pt>
                <c:pt idx="14">
                  <c:v>19.100000000000001</c:v>
                </c:pt>
                <c:pt idx="15">
                  <c:v>27.3</c:v>
                </c:pt>
                <c:pt idx="16">
                  <c:v>25.6</c:v>
                </c:pt>
                <c:pt idx="17">
                  <c:v>27.5</c:v>
                </c:pt>
                <c:pt idx="18">
                  <c:v>29.5</c:v>
                </c:pt>
                <c:pt idx="19">
                  <c:v>3.3</c:v>
                </c:pt>
                <c:pt idx="20">
                  <c:v>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D-402F-A3E2-02A99B118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  <cx:data id="1">
      <cx:strDim type="cat">
        <cx:f>_xlchart.v1.0</cx:f>
      </cx:strDim>
      <cx:numDim type="val">
        <cx:f>_xlchart.v1.4</cx:f>
      </cx:numDim>
    </cx:data>
    <cx:data id="2">
      <cx:strDim type="cat">
        <cx:f>_xlchart.v1.0</cx:f>
      </cx:strDim>
      <cx:numDim type="val">
        <cx:f>_xlchart.v1.6</cx:f>
      </cx:numDim>
    </cx:data>
    <cx:data id="3">
      <cx:strDim type="cat">
        <cx:f>_xlchart.v1.0</cx:f>
      </cx:strDim>
      <cx:numDim type="val">
        <cx:f>_xlchart.v1.7</cx:f>
      </cx:numDim>
    </cx:data>
    <cx:data id="4">
      <cx:strDim type="cat">
        <cx:f>_xlchart.v1.0</cx:f>
      </cx:strDim>
      <cx:numDim type="val">
        <cx:f>_xlchart.v1.8</cx:f>
      </cx:numDim>
    </cx:data>
  </cx:chartData>
  <cx:chart>
    <cx:title pos="t" align="ctr" overlay="0">
      <cx:tx>
        <cx:txData>
          <cx:v>Monthly DLI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Monthly DLI</a:t>
          </a:r>
        </a:p>
      </cx:txPr>
    </cx:title>
    <cx:plotArea>
      <cx:plotAreaRegion>
        <cx:series layoutId="boxWhisker" uniqueId="{2FCD0023-20A1-4B28-944D-6DF6CDF821AA}">
          <cx:tx>
            <cx:txData>
              <cx:f>_xlchart.v1.1</cx:f>
              <cx:v>2024 Leamington-Kingsville</cx:v>
            </cx:txData>
          </cx:tx>
          <cx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44C1C33C-DC05-4E1F-918E-35B1B163F232}">
          <cx:tx>
            <cx:txData>
              <cx:f>_xlchart.v1.3</cx:f>
              <cx:v>2025 Leamington-Kingsville</cx:v>
            </cx:txData>
          </cx:tx>
          <cx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F316EEE0-D105-4EE1-AC4A-C0F7BF527EAA}">
          <cx:tx>
            <cx:txData>
              <cx:f>_xlchart.v1.5</cx:f>
              <cx:v>2025 Vineland</cx:v>
            </cx:txData>
          </cx:tx>
          <cx:spPr>
            <a:pattFill prst="dk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00000000-8F08-411F-89F0-6E295010CE36}">
          <cx:tx>
            <cx:txData>
              <cx:f/>
              <cx:v>2026 Leamington-Kingsville</cx:v>
            </cx:txData>
          </cx:tx>
          <cx:spPr>
            <a:solidFill>
              <a:srgbClr val="92D050"/>
            </a:solidFill>
            <a:ln>
              <a:solidFill>
                <a:schemeClr val="tx1"/>
              </a:solidFill>
            </a:ln>
          </cx:spPr>
          <cx:dataId val="3"/>
          <cx:layoutPr>
            <cx:visibility nonoutliers="0"/>
            <cx:statistics quartileMethod="exclusive"/>
          </cx:layoutPr>
        </cx:series>
        <cx:series layoutId="boxWhisker" uniqueId="{00000000-A874-457F-B72E-EC87FEC57F63}">
          <cx:tx>
            <cx:txData>
              <cx:f/>
              <cx:v>2026 Vineland</cx:v>
            </cx:txData>
          </cx:tx>
          <cx:spPr>
            <a:pattFill prst="dkUpDiag">
              <a:fgClr>
                <a:srgbClr val="92D05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x:spPr>
          <cx:dataId val="4"/>
          <cx:layoutPr>
            <cx:visibility nonoutliers="0"/>
            <cx:statistics quartileMethod="exclusive"/>
          </cx:layoutPr>
        </cx:series>
      </cx:plotAreaRegion>
      <cx:axis id="0">
        <cx:catScaling gapWidth="1"/>
        <cx:title>
          <cx:tx>
            <cx:txData>
              <cx:v>Month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10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</a:rPr>
                <a:t>Month</a:t>
              </a:r>
            </a:p>
          </cx:txPr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/>
            </a:pPr>
            <a:endParaRPr lang="en-US" sz="10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endParaRPr>
          </a:p>
        </cx:txPr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rtl="0"/>
                <a:r>
                  <a:rPr lang="en-CA" sz="1000" b="0" i="0" baseline="0">
                    <a:effectLst/>
                    <a:latin typeface="+mn-lt"/>
                  </a:rPr>
                  <a:t>DLI (mol/m</a:t>
                </a:r>
                <a:r>
                  <a:rPr lang="en-CA" sz="1000" b="0" i="0" baseline="30000">
                    <a:effectLst/>
                    <a:latin typeface="+mn-lt"/>
                  </a:rPr>
                  <a:t>2</a:t>
                </a:r>
                <a:r>
                  <a:rPr lang="en-CA" sz="1000" b="0" i="0" baseline="0">
                    <a:effectLst/>
                    <a:latin typeface="+mn-lt"/>
                  </a:rPr>
                  <a:t>/day)</a:t>
                </a:r>
                <a:endParaRPr lang="en-CA" sz="1000">
                  <a:effectLst/>
                  <a:latin typeface="+mn-lt"/>
                </a:endParaRPr>
              </a:p>
            </cx:rich>
          </cx:tx>
        </cx:title>
        <cx:majorGridlines/>
        <cx:tickLabels/>
      </cx:axis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000"/>
          </a:pPr>
          <a:endParaRPr lang="en-US" sz="10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Aptos Narrow" panose="0211000402020202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133320</xdr:colOff>
      <xdr:row>1</xdr:row>
      <xdr:rowOff>8659</xdr:rowOff>
    </xdr:from>
    <xdr:to>
      <xdr:col>19</xdr:col>
      <xdr:colOff>230332</xdr:colOff>
      <xdr:row>17</xdr:row>
      <xdr:rowOff>64943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799257-D50F-4504-ACD6-EC21817F9E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29612</xdr:colOff>
      <xdr:row>22</xdr:row>
      <xdr:rowOff>11085</xdr:rowOff>
    </xdr:from>
    <xdr:to>
      <xdr:col>19</xdr:col>
      <xdr:colOff>67020</xdr:colOff>
      <xdr:row>38</xdr:row>
      <xdr:rowOff>105123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1A79F9-0A9D-847B-C077-6C68183F3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1562102</xdr:colOff>
      <xdr:row>3</xdr:row>
      <xdr:rowOff>148936</xdr:rowOff>
    </xdr:from>
    <xdr:to>
      <xdr:col>6</xdr:col>
      <xdr:colOff>471056</xdr:colOff>
      <xdr:row>17</xdr:row>
      <xdr:rowOff>29139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82DD70-74BF-4533-8928-BDD1F263C9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1498022</xdr:colOff>
      <xdr:row>22</xdr:row>
      <xdr:rowOff>161348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BC2953-B723-4E54-ADDB-134FD7AD4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278822</xdr:colOff>
      <xdr:row>0</xdr:row>
      <xdr:rowOff>11642</xdr:rowOff>
    </xdr:from>
    <xdr:to>
      <xdr:col>8</xdr:col>
      <xdr:colOff>804333</xdr:colOff>
      <xdr:row>22</xdr:row>
      <xdr:rowOff>160290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AC721D9C-8162-484B-BF92-3225403E06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14047" y="8467"/>
              <a:ext cx="2770236" cy="413644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CA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169545</xdr:rowOff>
    </xdr:from>
    <xdr:to>
      <xdr:col>15</xdr:col>
      <xdr:colOff>407670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F4188F-6168-4052-9692-2F58BBB6E6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169545</xdr:rowOff>
    </xdr:from>
    <xdr:to>
      <xdr:col>15</xdr:col>
      <xdr:colOff>407670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037BAA-30DD-4C00-9136-E857F11544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169545</xdr:rowOff>
    </xdr:from>
    <xdr:to>
      <xdr:col>15</xdr:col>
      <xdr:colOff>407670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DAB66B-1C6C-4B28-869D-77C73D54D8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169545</xdr:rowOff>
    </xdr:from>
    <xdr:to>
      <xdr:col>15</xdr:col>
      <xdr:colOff>407670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BAC191-0C42-4225-8290-A61E0B5BB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169545</xdr:rowOff>
    </xdr:from>
    <xdr:to>
      <xdr:col>15</xdr:col>
      <xdr:colOff>407670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CB189C-4767-4612-926C-F9763E72FD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125730</xdr:colOff>
      <xdr:row>2</xdr:row>
      <xdr:rowOff>110490</xdr:rowOff>
    </xdr:from>
    <xdr:to>
      <xdr:col>15</xdr:col>
      <xdr:colOff>163830</xdr:colOff>
      <xdr:row>19</xdr:row>
      <xdr:rowOff>121920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E16E447-009A-BE53-E0AF-F291E8B98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852057</xdr:colOff>
      <xdr:row>4</xdr:row>
      <xdr:rowOff>20781</xdr:rowOff>
    </xdr:from>
    <xdr:to>
      <xdr:col>5</xdr:col>
      <xdr:colOff>1887682</xdr:colOff>
      <xdr:row>17</xdr:row>
      <xdr:rowOff>181539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6DCC26D-649D-4C63-AE69-22466764B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B6236-7EBF-4898-8FCA-9E6142E1DDC4}">
  <dimension ref="A1:H31"/>
  <sheetViews>
    <sheetView tabSelected="1" zoomScale="80" zoomScaleNormal="80" workbookViewId="0">
      <selection activeCell="C35" sqref="C35"/>
    </sheetView>
  </sheetViews>
  <sheetFormatPr defaultRowHeight="14.5" x14ac:dyDescent="0.35"/>
  <cols>
    <col min="1" max="1" width="21.1796875" customWidth="1"/>
    <col min="2" max="2" width="10.54296875" customWidth="1"/>
    <col min="3" max="3" width="15.81640625" customWidth="1"/>
    <col min="4" max="4" width="15.453125" bestFit="1" customWidth="1"/>
    <col min="5" max="5" width="15.81640625" customWidth="1"/>
    <col min="8" max="8" width="22.1796875" bestFit="1" customWidth="1"/>
  </cols>
  <sheetData>
    <row r="1" spans="1:5" ht="23.5" x14ac:dyDescent="0.55000000000000004">
      <c r="A1" s="12" t="s">
        <v>9</v>
      </c>
    </row>
    <row r="2" spans="1:5" ht="31" x14ac:dyDescent="0.35">
      <c r="A2" t="s">
        <v>5</v>
      </c>
      <c r="B2" s="23" t="s">
        <v>47</v>
      </c>
      <c r="C2" s="23" t="s">
        <v>4</v>
      </c>
      <c r="D2" t="s">
        <v>3</v>
      </c>
    </row>
    <row r="3" spans="1:5" x14ac:dyDescent="0.35">
      <c r="A3" t="s">
        <v>8</v>
      </c>
      <c r="B3">
        <v>20</v>
      </c>
      <c r="C3">
        <v>47</v>
      </c>
      <c r="D3">
        <v>16</v>
      </c>
      <c r="E3" s="5"/>
    </row>
    <row r="4" spans="1:5" x14ac:dyDescent="0.35">
      <c r="A4" t="s">
        <v>10</v>
      </c>
      <c r="B4">
        <v>17</v>
      </c>
      <c r="C4">
        <v>44</v>
      </c>
      <c r="D4">
        <v>10</v>
      </c>
      <c r="E4" s="5"/>
    </row>
    <row r="5" spans="1:5" ht="16" x14ac:dyDescent="0.4">
      <c r="A5" t="s">
        <v>14</v>
      </c>
      <c r="B5">
        <v>21</v>
      </c>
      <c r="C5" s="2">
        <v>25</v>
      </c>
      <c r="D5">
        <v>11</v>
      </c>
    </row>
    <row r="6" spans="1:5" x14ac:dyDescent="0.35">
      <c r="A6" t="s">
        <v>15</v>
      </c>
      <c r="B6">
        <v>29</v>
      </c>
      <c r="C6">
        <v>12</v>
      </c>
      <c r="D6">
        <v>5</v>
      </c>
    </row>
    <row r="7" spans="1:5" x14ac:dyDescent="0.35">
      <c r="A7" t="s">
        <v>57</v>
      </c>
      <c r="B7">
        <v>30</v>
      </c>
      <c r="C7">
        <v>8</v>
      </c>
      <c r="D7">
        <v>4</v>
      </c>
    </row>
    <row r="8" spans="1:5" x14ac:dyDescent="0.35">
      <c r="A8" t="s">
        <v>59</v>
      </c>
      <c r="B8">
        <v>30</v>
      </c>
      <c r="C8">
        <v>12</v>
      </c>
      <c r="D8">
        <v>6</v>
      </c>
    </row>
    <row r="9" spans="1:5" x14ac:dyDescent="0.35">
      <c r="A9" t="s">
        <v>71</v>
      </c>
      <c r="B9">
        <v>27</v>
      </c>
      <c r="C9">
        <v>19</v>
      </c>
      <c r="D9">
        <v>8</v>
      </c>
    </row>
    <row r="10" spans="1:5" x14ac:dyDescent="0.35">
      <c r="A10" t="s">
        <v>74</v>
      </c>
      <c r="B10">
        <v>30</v>
      </c>
      <c r="C10">
        <v>22</v>
      </c>
      <c r="D10">
        <v>10</v>
      </c>
    </row>
    <row r="22" spans="1:8" x14ac:dyDescent="0.35">
      <c r="B22" t="s">
        <v>11</v>
      </c>
    </row>
    <row r="23" spans="1:8" ht="43.5" x14ac:dyDescent="0.35">
      <c r="A23" t="s">
        <v>5</v>
      </c>
      <c r="B23" t="s">
        <v>43</v>
      </c>
      <c r="C23" t="s">
        <v>44</v>
      </c>
      <c r="D23" t="s">
        <v>45</v>
      </c>
      <c r="E23" s="23" t="s">
        <v>46</v>
      </c>
      <c r="F23" t="s">
        <v>48</v>
      </c>
      <c r="G23" t="s">
        <v>49</v>
      </c>
      <c r="H23" t="s">
        <v>50</v>
      </c>
    </row>
    <row r="24" spans="1:8" x14ac:dyDescent="0.35">
      <c r="A24" t="s">
        <v>8</v>
      </c>
      <c r="B24">
        <v>52.4</v>
      </c>
      <c r="C24">
        <v>42.85</v>
      </c>
      <c r="D24">
        <v>59.65</v>
      </c>
      <c r="E24">
        <f>D24-C24</f>
        <v>16.799999999999997</v>
      </c>
      <c r="F24">
        <v>22.16</v>
      </c>
      <c r="G24">
        <v>60.73</v>
      </c>
      <c r="H24">
        <f>G24-F24</f>
        <v>38.569999999999993</v>
      </c>
    </row>
    <row r="25" spans="1:8" x14ac:dyDescent="0.35">
      <c r="A25" t="s">
        <v>10</v>
      </c>
      <c r="B25">
        <v>47.2</v>
      </c>
      <c r="C25">
        <v>44.4</v>
      </c>
      <c r="D25">
        <v>49.1</v>
      </c>
      <c r="E25">
        <f>D25-C25</f>
        <v>4.7000000000000028</v>
      </c>
      <c r="F25">
        <v>25.92</v>
      </c>
      <c r="G25">
        <v>53.3</v>
      </c>
      <c r="H25">
        <f t="shared" ref="H25:H31" si="0">G25-F25</f>
        <v>27.379999999999995</v>
      </c>
    </row>
    <row r="26" spans="1:8" x14ac:dyDescent="0.35">
      <c r="A26" t="s">
        <v>14</v>
      </c>
      <c r="B26">
        <v>27</v>
      </c>
      <c r="C26">
        <v>16.5</v>
      </c>
      <c r="D26">
        <v>34.200000000000003</v>
      </c>
      <c r="E26">
        <f t="shared" ref="E26" si="1">D26-C26</f>
        <v>17.700000000000003</v>
      </c>
      <c r="F26">
        <v>10.7</v>
      </c>
      <c r="G26">
        <v>39</v>
      </c>
      <c r="H26">
        <f t="shared" si="0"/>
        <v>28.3</v>
      </c>
    </row>
    <row r="27" spans="1:8" x14ac:dyDescent="0.35">
      <c r="A27" t="s">
        <v>15</v>
      </c>
      <c r="B27">
        <v>11.6</v>
      </c>
      <c r="C27">
        <v>9.3000000000000007</v>
      </c>
      <c r="D27">
        <v>15.6</v>
      </c>
      <c r="E27">
        <f>D27-C27</f>
        <v>6.2999999999999989</v>
      </c>
      <c r="F27">
        <v>5.1800000000000006</v>
      </c>
      <c r="G27">
        <v>19.420000000000002</v>
      </c>
      <c r="H27">
        <f t="shared" si="0"/>
        <v>14.240000000000002</v>
      </c>
    </row>
    <row r="28" spans="1:8" x14ac:dyDescent="0.35">
      <c r="A28" t="s">
        <v>57</v>
      </c>
      <c r="B28">
        <v>7.35</v>
      </c>
      <c r="C28">
        <v>4.45</v>
      </c>
      <c r="D28">
        <v>12.5</v>
      </c>
      <c r="E28">
        <f>D28-C28</f>
        <v>8.0500000000000007</v>
      </c>
      <c r="F28">
        <v>3.14</v>
      </c>
      <c r="G28">
        <v>13.15</v>
      </c>
      <c r="H28">
        <f t="shared" si="0"/>
        <v>10.01</v>
      </c>
    </row>
    <row r="29" spans="1:8" x14ac:dyDescent="0.35">
      <c r="A29" t="s">
        <v>59</v>
      </c>
      <c r="B29">
        <v>10.8</v>
      </c>
      <c r="C29">
        <v>7.28</v>
      </c>
      <c r="D29">
        <v>15.4</v>
      </c>
      <c r="E29">
        <f>D29-C29</f>
        <v>8.120000000000001</v>
      </c>
      <c r="F29">
        <v>4.79</v>
      </c>
      <c r="G29">
        <v>19.239999999999998</v>
      </c>
      <c r="H29">
        <f t="shared" si="0"/>
        <v>14.45</v>
      </c>
    </row>
    <row r="30" spans="1:8" x14ac:dyDescent="0.35">
      <c r="A30" t="s">
        <v>71</v>
      </c>
      <c r="B30">
        <v>18.399999999999999</v>
      </c>
      <c r="C30">
        <v>13.45</v>
      </c>
      <c r="D30">
        <v>23.8</v>
      </c>
      <c r="E30">
        <f>D30-C30</f>
        <v>10.350000000000001</v>
      </c>
      <c r="F30">
        <v>10.36</v>
      </c>
      <c r="G30">
        <v>29.28</v>
      </c>
      <c r="H30">
        <f t="shared" si="0"/>
        <v>18.920000000000002</v>
      </c>
    </row>
    <row r="31" spans="1:8" x14ac:dyDescent="0.35">
      <c r="A31" t="s">
        <v>74</v>
      </c>
      <c r="B31">
        <v>22.799999999999997</v>
      </c>
      <c r="C31">
        <v>16.549999999999997</v>
      </c>
      <c r="D31">
        <v>28.15</v>
      </c>
      <c r="E31">
        <f>D31-C31</f>
        <v>11.600000000000001</v>
      </c>
      <c r="F31">
        <v>7.75</v>
      </c>
      <c r="G31">
        <v>35.57</v>
      </c>
      <c r="H31">
        <f t="shared" si="0"/>
        <v>27.82</v>
      </c>
    </row>
  </sheetData>
  <phoneticPr fontId="8" type="noConversion"/>
  <pageMargins left="0.7" right="0.7" top="0.75" bottom="0.75" header="0.3" footer="0.3"/>
  <pageSetup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392B5-FCED-445E-AB6F-27B826A68BC4}">
  <dimension ref="A2:M45"/>
  <sheetViews>
    <sheetView zoomScaleNormal="100" workbookViewId="0">
      <selection activeCell="C16" sqref="C16"/>
    </sheetView>
  </sheetViews>
  <sheetFormatPr defaultRowHeight="14.5" x14ac:dyDescent="0.35"/>
  <cols>
    <col min="1" max="1" width="37" customWidth="1"/>
    <col min="2" max="2" width="26.54296875" customWidth="1"/>
    <col min="3" max="3" width="26.6328125" customWidth="1"/>
    <col min="4" max="4" width="25.26953125" customWidth="1"/>
    <col min="5" max="5" width="29.7265625" customWidth="1"/>
    <col min="6" max="6" width="29.36328125" customWidth="1"/>
    <col min="7" max="7" width="31.1796875" customWidth="1"/>
    <col min="8" max="8" width="23.81640625" customWidth="1"/>
    <col min="9" max="9" width="21.1796875" customWidth="1"/>
    <col min="10" max="10" width="21" customWidth="1"/>
    <col min="11" max="11" width="6.7265625" customWidth="1"/>
    <col min="12" max="12" width="24.7265625" customWidth="1"/>
    <col min="13" max="13" width="22.54296875" customWidth="1"/>
    <col min="14" max="14" width="22.1796875" customWidth="1"/>
  </cols>
  <sheetData>
    <row r="2" spans="1:13" ht="28.5" x14ac:dyDescent="0.65">
      <c r="A2" s="33" t="s">
        <v>1</v>
      </c>
      <c r="B2" s="33"/>
      <c r="C2" s="33"/>
      <c r="D2" s="33"/>
      <c r="E2" s="33"/>
      <c r="F2" s="33"/>
    </row>
    <row r="3" spans="1:13" x14ac:dyDescent="0.3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35">
      <c r="A4" s="34" t="s">
        <v>0</v>
      </c>
      <c r="B4" s="34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6"/>
    </row>
    <row r="5" spans="1:13" x14ac:dyDescent="0.35">
      <c r="A5" s="34"/>
      <c r="B5" s="34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35">
      <c r="A6" s="3">
        <v>45876</v>
      </c>
      <c r="B6" s="6">
        <v>50.7</v>
      </c>
      <c r="C6" s="7"/>
      <c r="D6" s="7"/>
      <c r="E6" s="7"/>
      <c r="F6" s="7"/>
      <c r="G6" s="7"/>
      <c r="H6" s="7"/>
      <c r="I6" s="7"/>
      <c r="J6" s="7"/>
      <c r="K6" s="7"/>
      <c r="L6" s="7"/>
      <c r="M6" s="6"/>
    </row>
    <row r="7" spans="1:13" x14ac:dyDescent="0.35">
      <c r="A7" s="3">
        <v>45877</v>
      </c>
      <c r="B7" s="6">
        <v>53.4</v>
      </c>
      <c r="C7" s="7"/>
      <c r="D7" s="7"/>
      <c r="E7" s="7"/>
      <c r="F7" s="7"/>
      <c r="G7" s="7"/>
      <c r="H7" s="7"/>
      <c r="I7" s="7"/>
      <c r="J7" s="7"/>
      <c r="K7" s="7"/>
      <c r="L7" s="7"/>
      <c r="M7" s="6"/>
    </row>
    <row r="8" spans="1:13" x14ac:dyDescent="0.35">
      <c r="A8" s="3">
        <v>45878</v>
      </c>
      <c r="B8" s="6">
        <v>60.4</v>
      </c>
      <c r="C8" s="7"/>
      <c r="D8" s="7"/>
      <c r="E8" s="7"/>
      <c r="F8" s="7"/>
      <c r="G8" s="7"/>
      <c r="H8" s="7"/>
      <c r="I8" s="7"/>
      <c r="J8" s="7"/>
      <c r="K8" s="7"/>
      <c r="L8" s="7"/>
      <c r="M8" s="6"/>
    </row>
    <row r="9" spans="1:13" x14ac:dyDescent="0.35">
      <c r="A9" s="3">
        <v>45879</v>
      </c>
      <c r="B9" s="11">
        <v>61</v>
      </c>
      <c r="C9" s="7"/>
      <c r="D9" s="7"/>
      <c r="E9" s="7"/>
      <c r="F9" s="7"/>
      <c r="G9" s="7"/>
      <c r="H9" s="7"/>
      <c r="I9" s="7"/>
      <c r="J9" s="7"/>
      <c r="K9" s="7"/>
      <c r="L9" s="7"/>
      <c r="M9" s="6"/>
    </row>
    <row r="10" spans="1:13" ht="14.4" customHeight="1" x14ac:dyDescent="0.35">
      <c r="A10" s="3">
        <v>45880</v>
      </c>
      <c r="B10" s="11">
        <v>60.1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6"/>
    </row>
    <row r="11" spans="1:13" ht="14.4" customHeight="1" x14ac:dyDescent="0.35">
      <c r="A11" s="3">
        <v>45881</v>
      </c>
      <c r="B11" s="6">
        <v>49.4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6"/>
    </row>
    <row r="12" spans="1:13" x14ac:dyDescent="0.35">
      <c r="A12" s="3">
        <v>45882</v>
      </c>
      <c r="B12" s="11">
        <v>51.4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6"/>
    </row>
    <row r="13" spans="1:13" x14ac:dyDescent="0.35">
      <c r="A13" s="3">
        <v>45883</v>
      </c>
      <c r="B13" s="11">
        <v>61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6"/>
    </row>
    <row r="14" spans="1:13" x14ac:dyDescent="0.35">
      <c r="A14" s="3">
        <v>45884</v>
      </c>
      <c r="B14" s="11">
        <v>60.7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6"/>
    </row>
    <row r="15" spans="1:13" x14ac:dyDescent="0.35">
      <c r="A15" s="3">
        <v>45885</v>
      </c>
      <c r="B15" s="11">
        <v>55.1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6"/>
    </row>
    <row r="16" spans="1:13" x14ac:dyDescent="0.35">
      <c r="A16" s="3">
        <v>45886</v>
      </c>
      <c r="B16" s="11">
        <v>22.2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6"/>
    </row>
    <row r="17" spans="1:13" x14ac:dyDescent="0.35">
      <c r="A17" s="3">
        <v>45887</v>
      </c>
      <c r="B17" s="13"/>
      <c r="C17" s="7"/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1:13" x14ac:dyDescent="0.35">
      <c r="A18" s="3">
        <v>45888</v>
      </c>
      <c r="B18" s="11">
        <v>21.8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6"/>
    </row>
    <row r="19" spans="1:13" x14ac:dyDescent="0.35">
      <c r="A19" s="3">
        <v>45889</v>
      </c>
      <c r="B19" s="11">
        <v>8.6999999999999993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6"/>
    </row>
    <row r="20" spans="1:13" x14ac:dyDescent="0.35">
      <c r="A20" s="3">
        <v>45890</v>
      </c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6"/>
    </row>
    <row r="21" spans="1:13" x14ac:dyDescent="0.35">
      <c r="A21" s="3">
        <v>45891</v>
      </c>
      <c r="B21" s="11">
        <v>59.5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6"/>
    </row>
    <row r="22" spans="1:13" x14ac:dyDescent="0.35">
      <c r="A22" s="3">
        <v>45892</v>
      </c>
      <c r="B22" s="11">
        <v>37.299999999999997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6"/>
    </row>
    <row r="23" spans="1:13" x14ac:dyDescent="0.35">
      <c r="A23" s="3">
        <v>45893</v>
      </c>
      <c r="B23" s="11">
        <v>50.4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6"/>
    </row>
    <row r="24" spans="1:13" x14ac:dyDescent="0.35">
      <c r="A24" s="3">
        <v>45894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6"/>
    </row>
    <row r="25" spans="1:13" x14ac:dyDescent="0.35">
      <c r="A25" s="3">
        <v>45895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6"/>
    </row>
    <row r="26" spans="1:13" x14ac:dyDescent="0.35">
      <c r="A26" s="3">
        <v>45896</v>
      </c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6"/>
    </row>
    <row r="27" spans="1:13" x14ac:dyDescent="0.35">
      <c r="A27" s="3">
        <v>45897</v>
      </c>
      <c r="B27">
        <v>23.4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6"/>
    </row>
    <row r="28" spans="1:13" x14ac:dyDescent="0.35">
      <c r="A28" s="3">
        <v>45898</v>
      </c>
      <c r="B28">
        <v>44.7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6"/>
    </row>
    <row r="29" spans="1:13" x14ac:dyDescent="0.35">
      <c r="A29" s="3">
        <v>45899</v>
      </c>
      <c r="B29">
        <v>57.6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6"/>
    </row>
    <row r="30" spans="1:13" x14ac:dyDescent="0.35">
      <c r="A30" s="3">
        <v>45900</v>
      </c>
      <c r="B30">
        <v>57.2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6"/>
    </row>
    <row r="31" spans="1:13" x14ac:dyDescent="0.35">
      <c r="A31" s="3"/>
      <c r="B31" s="6"/>
      <c r="C31" s="1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x14ac:dyDescent="0.35">
      <c r="A32" s="3"/>
      <c r="B32" s="6"/>
      <c r="C32" s="1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x14ac:dyDescent="0.35">
      <c r="A33" s="3"/>
      <c r="B33" s="6"/>
      <c r="C33" s="1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x14ac:dyDescent="0.35">
      <c r="A34" s="3"/>
      <c r="B34" s="6"/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x14ac:dyDescent="0.35">
      <c r="A35" s="3"/>
      <c r="B35" s="6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x14ac:dyDescent="0.35">
      <c r="A36" s="9"/>
      <c r="B36" s="6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16" x14ac:dyDescent="0.4">
      <c r="A37" s="10" t="s">
        <v>6</v>
      </c>
      <c r="B37" s="2">
        <f>AVERAGE(B6:B30)</f>
        <v>47.3</v>
      </c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ht="16" x14ac:dyDescent="0.4">
      <c r="A38" s="10" t="s">
        <v>7</v>
      </c>
      <c r="B38" s="2">
        <f>STDEV(B6:B30)</f>
        <v>15.947215562929054</v>
      </c>
    </row>
    <row r="39" spans="1:13" x14ac:dyDescent="0.35">
      <c r="A39" s="17" t="s">
        <v>43</v>
      </c>
      <c r="B39">
        <f>MEDIAN(B6:B30)</f>
        <v>52.4</v>
      </c>
    </row>
    <row r="40" spans="1:13" x14ac:dyDescent="0.35">
      <c r="A40" s="17" t="s">
        <v>44</v>
      </c>
      <c r="B40">
        <f>_xlfn.QUARTILE.INC(B6:B30,1)</f>
        <v>42.85</v>
      </c>
    </row>
    <row r="41" spans="1:13" x14ac:dyDescent="0.35">
      <c r="A41" s="17" t="s">
        <v>45</v>
      </c>
      <c r="B41">
        <f>_xlfn.QUARTILE.INC(B6:B30,3)</f>
        <v>59.65</v>
      </c>
    </row>
    <row r="42" spans="1:13" x14ac:dyDescent="0.35">
      <c r="A42" s="17" t="s">
        <v>48</v>
      </c>
      <c r="B42">
        <f>_xlfn.PERCENTILE.INC(B6:B30,0.1)</f>
        <v>22.16</v>
      </c>
    </row>
    <row r="43" spans="1:13" x14ac:dyDescent="0.35">
      <c r="A43" s="17" t="s">
        <v>49</v>
      </c>
      <c r="B43">
        <f>_xlfn.PERCENTILE.INC(B6:B30,0.9)</f>
        <v>60.730000000000004</v>
      </c>
    </row>
    <row r="45" spans="1:13" x14ac:dyDescent="0.35">
      <c r="I45" s="4"/>
    </row>
  </sheetData>
  <mergeCells count="3">
    <mergeCell ref="A2:F2"/>
    <mergeCell ref="A4:A5"/>
    <mergeCell ref="B4:B5"/>
  </mergeCells>
  <pageMargins left="0.7" right="0.7" top="0.75" bottom="0.75" header="0.3" footer="0.3"/>
  <pageSetup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53A25-62B2-4A5C-82A2-1231E71AEDDB}">
  <dimension ref="A1:V440"/>
  <sheetViews>
    <sheetView zoomScale="60" zoomScaleNormal="60" workbookViewId="0">
      <selection activeCell="B30" sqref="B30"/>
    </sheetView>
  </sheetViews>
  <sheetFormatPr defaultRowHeight="14.5" x14ac:dyDescent="0.35"/>
  <cols>
    <col min="1" max="1" width="21.1796875" customWidth="1"/>
    <col min="2" max="2" width="26.81640625" customWidth="1"/>
    <col min="3" max="3" width="36.6328125" customWidth="1"/>
    <col min="4" max="6" width="21.90625" customWidth="1"/>
    <col min="7" max="7" width="25.6328125" customWidth="1"/>
    <col min="8" max="8" width="33.7265625" customWidth="1"/>
    <col min="9" max="9" width="19.1796875" customWidth="1"/>
    <col min="10" max="10" width="13.81640625" customWidth="1"/>
    <col min="11" max="11" width="11.36328125" customWidth="1"/>
    <col min="12" max="12" width="11.08984375" customWidth="1"/>
    <col min="13" max="13" width="9.453125" customWidth="1"/>
    <col min="14" max="14" width="11.08984375" customWidth="1"/>
    <col min="15" max="16" width="9.90625" customWidth="1"/>
    <col min="17" max="17" width="12.08984375" customWidth="1"/>
    <col min="18" max="18" width="10.08984375" customWidth="1"/>
    <col min="19" max="19" width="10.36328125" customWidth="1"/>
    <col min="20" max="20" width="11.26953125" customWidth="1"/>
    <col min="21" max="21" width="9.90625" customWidth="1"/>
    <col min="22" max="22" width="9.54296875" customWidth="1"/>
  </cols>
  <sheetData>
    <row r="1" spans="10:22" ht="19" thickBot="1" x14ac:dyDescent="0.5">
      <c r="J1" s="85" t="s">
        <v>31</v>
      </c>
      <c r="K1" s="84" t="s">
        <v>42</v>
      </c>
      <c r="L1" s="83"/>
      <c r="M1" s="83"/>
      <c r="N1" s="83"/>
      <c r="O1" s="83"/>
      <c r="P1" s="82"/>
      <c r="Q1" s="81" t="s">
        <v>9</v>
      </c>
      <c r="R1" s="81"/>
      <c r="S1" s="81"/>
      <c r="T1" s="81"/>
      <c r="U1" s="81"/>
      <c r="V1" s="80"/>
    </row>
    <row r="2" spans="10:22" ht="16.5" thickBot="1" x14ac:dyDescent="0.45">
      <c r="J2" s="79"/>
      <c r="K2" s="78">
        <v>2026</v>
      </c>
      <c r="L2" s="77"/>
      <c r="M2" s="76"/>
      <c r="N2" s="75">
        <v>2025</v>
      </c>
      <c r="O2" s="75"/>
      <c r="P2" s="74"/>
      <c r="Q2" s="73">
        <v>2026</v>
      </c>
      <c r="R2" s="72"/>
      <c r="S2" s="71"/>
      <c r="T2" s="70">
        <v>2025</v>
      </c>
      <c r="U2" s="70"/>
      <c r="V2" s="69"/>
    </row>
    <row r="3" spans="10:22" ht="32.5" thickBot="1" x14ac:dyDescent="0.45">
      <c r="J3" s="68"/>
      <c r="K3" s="67" t="s">
        <v>101</v>
      </c>
      <c r="L3" s="67" t="s">
        <v>100</v>
      </c>
      <c r="M3" s="67" t="s">
        <v>99</v>
      </c>
      <c r="N3" s="66" t="s">
        <v>101</v>
      </c>
      <c r="O3" s="66" t="s">
        <v>100</v>
      </c>
      <c r="P3" s="66" t="s">
        <v>99</v>
      </c>
      <c r="Q3" s="67" t="s">
        <v>102</v>
      </c>
      <c r="R3" s="67" t="s">
        <v>100</v>
      </c>
      <c r="S3" s="67" t="s">
        <v>99</v>
      </c>
      <c r="T3" s="66" t="s">
        <v>101</v>
      </c>
      <c r="U3" s="66" t="s">
        <v>100</v>
      </c>
      <c r="V3" s="66" t="s">
        <v>99</v>
      </c>
    </row>
    <row r="4" spans="10:22" ht="16" x14ac:dyDescent="0.4">
      <c r="J4" s="65" t="s">
        <v>27</v>
      </c>
      <c r="K4" s="64" t="s">
        <v>98</v>
      </c>
      <c r="L4" s="62">
        <v>21.8</v>
      </c>
      <c r="M4" s="61">
        <v>5.9</v>
      </c>
      <c r="N4" s="60" t="s">
        <v>97</v>
      </c>
      <c r="O4" s="60">
        <v>28.4</v>
      </c>
      <c r="P4" s="59">
        <v>8.6999999999999993</v>
      </c>
      <c r="Q4" s="63" t="s">
        <v>96</v>
      </c>
      <c r="R4" s="62">
        <v>24</v>
      </c>
      <c r="S4" s="61">
        <v>4.4000000000000004</v>
      </c>
      <c r="T4" s="60" t="s">
        <v>85</v>
      </c>
      <c r="U4" s="60" t="s">
        <v>85</v>
      </c>
      <c r="V4" s="59" t="s">
        <v>85</v>
      </c>
    </row>
    <row r="5" spans="10:22" ht="16" x14ac:dyDescent="0.4">
      <c r="J5" s="53" t="s">
        <v>26</v>
      </c>
      <c r="K5" s="56" t="s">
        <v>95</v>
      </c>
      <c r="L5" s="55">
        <v>32.5</v>
      </c>
      <c r="M5" s="54">
        <v>7</v>
      </c>
      <c r="N5" s="46" t="s">
        <v>94</v>
      </c>
      <c r="O5" s="46">
        <v>39.200000000000003</v>
      </c>
      <c r="P5" s="46">
        <v>5.9</v>
      </c>
      <c r="Q5" s="56" t="s">
        <v>93</v>
      </c>
      <c r="R5" s="58">
        <v>33.299999999999997</v>
      </c>
      <c r="S5" s="57">
        <v>2.9</v>
      </c>
      <c r="T5" s="46" t="s">
        <v>85</v>
      </c>
      <c r="U5" s="46" t="s">
        <v>85</v>
      </c>
      <c r="V5" s="45" t="s">
        <v>85</v>
      </c>
    </row>
    <row r="6" spans="10:22" ht="16" x14ac:dyDescent="0.4">
      <c r="J6" s="53" t="s">
        <v>25</v>
      </c>
      <c r="K6" s="52" t="s">
        <v>92</v>
      </c>
      <c r="L6" s="51">
        <v>41</v>
      </c>
      <c r="M6" s="50">
        <v>5</v>
      </c>
      <c r="N6" s="46" t="s">
        <v>91</v>
      </c>
      <c r="O6" s="46">
        <v>50.1</v>
      </c>
      <c r="P6" s="45">
        <v>9.8000000000000007</v>
      </c>
      <c r="Q6" s="56" t="s">
        <v>90</v>
      </c>
      <c r="R6" s="55">
        <v>38.5</v>
      </c>
      <c r="S6" s="54">
        <v>4.2</v>
      </c>
      <c r="T6" s="46" t="s">
        <v>85</v>
      </c>
      <c r="U6" s="46" t="s">
        <v>85</v>
      </c>
      <c r="V6" s="45" t="s">
        <v>85</v>
      </c>
    </row>
    <row r="7" spans="10:22" ht="16" x14ac:dyDescent="0.4">
      <c r="J7" s="53" t="s">
        <v>24</v>
      </c>
      <c r="K7" s="52"/>
      <c r="L7" s="51"/>
      <c r="M7" s="50"/>
      <c r="N7" s="46" t="s">
        <v>89</v>
      </c>
      <c r="O7" s="46">
        <v>67</v>
      </c>
      <c r="P7" s="45">
        <v>6.1</v>
      </c>
      <c r="Q7" s="49"/>
      <c r="R7" s="48"/>
      <c r="S7" s="47"/>
      <c r="T7" s="46" t="s">
        <v>85</v>
      </c>
      <c r="U7" s="46" t="s">
        <v>85</v>
      </c>
      <c r="V7" s="45" t="s">
        <v>85</v>
      </c>
    </row>
    <row r="8" spans="10:22" ht="16" x14ac:dyDescent="0.4">
      <c r="J8" s="53" t="s">
        <v>23</v>
      </c>
      <c r="K8" s="52"/>
      <c r="L8" s="51"/>
      <c r="M8" s="50"/>
      <c r="N8" s="46" t="s">
        <v>88</v>
      </c>
      <c r="O8" s="46">
        <v>72.900000000000006</v>
      </c>
      <c r="P8" s="45">
        <v>9.3000000000000007</v>
      </c>
      <c r="Q8" s="49"/>
      <c r="R8" s="48"/>
      <c r="S8" s="47"/>
      <c r="T8" s="46" t="s">
        <v>85</v>
      </c>
      <c r="U8" s="46" t="s">
        <v>85</v>
      </c>
      <c r="V8" s="45" t="s">
        <v>85</v>
      </c>
    </row>
    <row r="9" spans="10:22" ht="16" x14ac:dyDescent="0.4">
      <c r="J9" s="53" t="s">
        <v>22</v>
      </c>
      <c r="K9" s="52"/>
      <c r="L9" s="51"/>
      <c r="M9" s="50"/>
      <c r="N9" s="46" t="s">
        <v>87</v>
      </c>
      <c r="O9" s="46">
        <v>74.7</v>
      </c>
      <c r="P9" s="45">
        <v>12.5</v>
      </c>
      <c r="Q9" s="49"/>
      <c r="R9" s="48"/>
      <c r="S9" s="47"/>
      <c r="T9" s="46" t="s">
        <v>85</v>
      </c>
      <c r="U9" s="46" t="s">
        <v>85</v>
      </c>
      <c r="V9" s="45" t="s">
        <v>85</v>
      </c>
    </row>
    <row r="10" spans="10:22" ht="16" x14ac:dyDescent="0.4">
      <c r="J10" s="53" t="s">
        <v>21</v>
      </c>
      <c r="K10" s="52"/>
      <c r="L10" s="51"/>
      <c r="M10" s="50"/>
      <c r="N10" s="46" t="s">
        <v>86</v>
      </c>
      <c r="O10" s="46">
        <v>72.8</v>
      </c>
      <c r="P10" s="45">
        <v>36.4</v>
      </c>
      <c r="Q10" s="49"/>
      <c r="R10" s="48"/>
      <c r="S10" s="47"/>
      <c r="T10" s="46" t="s">
        <v>85</v>
      </c>
      <c r="U10" s="46" t="s">
        <v>85</v>
      </c>
      <c r="V10" s="45" t="s">
        <v>85</v>
      </c>
    </row>
    <row r="11" spans="10:22" ht="16" x14ac:dyDescent="0.4">
      <c r="J11" s="53" t="s">
        <v>20</v>
      </c>
      <c r="K11" s="52"/>
      <c r="L11" s="51"/>
      <c r="M11" s="50"/>
      <c r="N11" s="46" t="s">
        <v>84</v>
      </c>
      <c r="O11" s="46">
        <v>63.8</v>
      </c>
      <c r="P11" s="45">
        <v>11.4</v>
      </c>
      <c r="Q11" s="49"/>
      <c r="R11" s="48"/>
      <c r="S11" s="47"/>
      <c r="T11" s="46" t="s">
        <v>83</v>
      </c>
      <c r="U11" s="46">
        <v>61</v>
      </c>
      <c r="V11" s="45">
        <v>8.6999999999999993</v>
      </c>
    </row>
    <row r="12" spans="10:22" ht="17" customHeight="1" x14ac:dyDescent="0.4">
      <c r="J12" s="53" t="s">
        <v>19</v>
      </c>
      <c r="K12" s="52"/>
      <c r="L12" s="51"/>
      <c r="M12" s="50"/>
      <c r="N12" s="46" t="s">
        <v>82</v>
      </c>
      <c r="O12" s="46">
        <v>59.6</v>
      </c>
      <c r="P12" s="45">
        <v>13.5</v>
      </c>
      <c r="Q12" s="49"/>
      <c r="R12" s="48"/>
      <c r="S12" s="47"/>
      <c r="T12" s="46" t="s">
        <v>81</v>
      </c>
      <c r="U12" s="46">
        <v>55.5</v>
      </c>
      <c r="V12" s="45">
        <v>22.7</v>
      </c>
    </row>
    <row r="13" spans="10:22" ht="16" x14ac:dyDescent="0.4">
      <c r="J13" s="53" t="s">
        <v>18</v>
      </c>
      <c r="K13" s="52"/>
      <c r="L13" s="51"/>
      <c r="M13" s="50"/>
      <c r="N13" s="46" t="s">
        <v>80</v>
      </c>
      <c r="O13" s="46">
        <v>42.8</v>
      </c>
      <c r="P13" s="45">
        <v>6.7</v>
      </c>
      <c r="Q13" s="49"/>
      <c r="R13" s="48"/>
      <c r="S13" s="47"/>
      <c r="T13" s="46" t="s">
        <v>79</v>
      </c>
      <c r="U13" s="46">
        <v>40.700000000000003</v>
      </c>
      <c r="V13" s="45">
        <v>3.3</v>
      </c>
    </row>
    <row r="14" spans="10:22" ht="16" x14ac:dyDescent="0.4">
      <c r="J14" s="53" t="s">
        <v>17</v>
      </c>
      <c r="K14" s="52"/>
      <c r="L14" s="51"/>
      <c r="M14" s="50"/>
      <c r="N14" s="46" t="s">
        <v>78</v>
      </c>
      <c r="O14" s="46">
        <v>30.5</v>
      </c>
      <c r="P14" s="45">
        <v>3.3</v>
      </c>
      <c r="Q14" s="49"/>
      <c r="R14" s="48"/>
      <c r="S14" s="47"/>
      <c r="T14" s="46" t="s">
        <v>77</v>
      </c>
      <c r="U14" s="46">
        <v>22.3</v>
      </c>
      <c r="V14" s="45">
        <v>2.5</v>
      </c>
    </row>
    <row r="15" spans="10:22" ht="16.5" thickBot="1" x14ac:dyDescent="0.45">
      <c r="J15" s="44" t="s">
        <v>16</v>
      </c>
      <c r="K15" s="43"/>
      <c r="L15" s="42"/>
      <c r="M15" s="41"/>
      <c r="N15" s="37" t="s">
        <v>76</v>
      </c>
      <c r="O15" s="37">
        <v>18.100000000000001</v>
      </c>
      <c r="P15" s="36">
        <v>2</v>
      </c>
      <c r="Q15" s="40"/>
      <c r="R15" s="39"/>
      <c r="S15" s="38"/>
      <c r="T15" s="37" t="s">
        <v>75</v>
      </c>
      <c r="U15" s="37">
        <v>14.7</v>
      </c>
      <c r="V15" s="36">
        <v>1.8</v>
      </c>
    </row>
    <row r="16" spans="10:22" x14ac:dyDescent="0.35">
      <c r="J16" s="23"/>
      <c r="K16" s="23"/>
      <c r="L16" s="23"/>
      <c r="M16" s="23"/>
      <c r="N16" s="23"/>
      <c r="O16" s="23"/>
    </row>
    <row r="25" spans="1:16" ht="26.5" thickBot="1" x14ac:dyDescent="0.65">
      <c r="A25" s="22" t="s">
        <v>42</v>
      </c>
    </row>
    <row r="26" spans="1:16" ht="21" x14ac:dyDescent="0.5">
      <c r="A26" s="24" t="s">
        <v>58</v>
      </c>
      <c r="B26" s="30">
        <v>2025</v>
      </c>
      <c r="C26" s="31"/>
      <c r="D26" s="31"/>
      <c r="E26" s="31"/>
      <c r="F26" s="32"/>
      <c r="G26" s="30">
        <v>2024</v>
      </c>
      <c r="H26" s="31"/>
      <c r="I26" s="31"/>
      <c r="J26" s="31"/>
      <c r="K26" s="32"/>
      <c r="L26" s="30">
        <v>2026</v>
      </c>
      <c r="M26" s="31"/>
      <c r="N26" s="31"/>
      <c r="O26" s="31"/>
      <c r="P26" s="32"/>
    </row>
    <row r="27" spans="1:16" ht="16.5" x14ac:dyDescent="0.35">
      <c r="A27" t="s">
        <v>31</v>
      </c>
      <c r="B27" s="25" t="s">
        <v>36</v>
      </c>
      <c r="C27" t="s">
        <v>35</v>
      </c>
      <c r="D27" t="s">
        <v>34</v>
      </c>
      <c r="E27" t="s">
        <v>33</v>
      </c>
      <c r="F27" s="26" t="s">
        <v>32</v>
      </c>
      <c r="G27" s="25" t="s">
        <v>41</v>
      </c>
      <c r="H27" t="s">
        <v>40</v>
      </c>
      <c r="I27" t="s">
        <v>39</v>
      </c>
      <c r="J27" t="s">
        <v>38</v>
      </c>
      <c r="K27" s="26" t="s">
        <v>37</v>
      </c>
      <c r="L27" s="25" t="s">
        <v>62</v>
      </c>
      <c r="M27" t="s">
        <v>63</v>
      </c>
      <c r="N27" t="s">
        <v>64</v>
      </c>
      <c r="O27" t="s">
        <v>65</v>
      </c>
      <c r="P27" s="26" t="s">
        <v>66</v>
      </c>
    </row>
    <row r="28" spans="1:16" x14ac:dyDescent="0.35">
      <c r="A28" t="s">
        <v>27</v>
      </c>
      <c r="B28" s="25">
        <v>15</v>
      </c>
      <c r="C28">
        <v>19</v>
      </c>
      <c r="D28">
        <v>5</v>
      </c>
      <c r="E28">
        <v>28.4</v>
      </c>
      <c r="F28" s="26">
        <v>8.6999999999999993</v>
      </c>
      <c r="G28" s="25"/>
      <c r="K28" s="26"/>
      <c r="L28" s="25">
        <v>26</v>
      </c>
      <c r="M28">
        <v>14</v>
      </c>
      <c r="N28">
        <v>5</v>
      </c>
      <c r="O28">
        <v>21.8</v>
      </c>
      <c r="P28" s="26">
        <v>5.9</v>
      </c>
    </row>
    <row r="29" spans="1:16" x14ac:dyDescent="0.35">
      <c r="A29" t="s">
        <v>26</v>
      </c>
      <c r="B29" s="25">
        <v>28</v>
      </c>
      <c r="C29">
        <v>21</v>
      </c>
      <c r="D29">
        <v>10</v>
      </c>
      <c r="E29">
        <v>39.200000000000003</v>
      </c>
      <c r="F29" s="26">
        <v>5.9</v>
      </c>
      <c r="G29" s="25"/>
      <c r="K29" s="26"/>
      <c r="L29" s="25">
        <v>27</v>
      </c>
      <c r="M29">
        <v>22</v>
      </c>
      <c r="N29">
        <v>7</v>
      </c>
      <c r="O29">
        <v>32.5</v>
      </c>
      <c r="P29" s="26">
        <v>7</v>
      </c>
    </row>
    <row r="30" spans="1:16" x14ac:dyDescent="0.35">
      <c r="A30" t="s">
        <v>25</v>
      </c>
      <c r="B30" s="25">
        <v>30</v>
      </c>
      <c r="C30">
        <v>33</v>
      </c>
      <c r="D30">
        <v>12</v>
      </c>
      <c r="E30">
        <v>50.1</v>
      </c>
      <c r="F30" s="26">
        <v>9.8000000000000007</v>
      </c>
      <c r="G30" s="25"/>
      <c r="K30" s="26"/>
      <c r="L30" s="25">
        <v>21</v>
      </c>
      <c r="M30">
        <v>24</v>
      </c>
      <c r="N30">
        <v>10</v>
      </c>
      <c r="O30">
        <v>41</v>
      </c>
      <c r="P30" s="26">
        <v>5</v>
      </c>
    </row>
    <row r="31" spans="1:16" x14ac:dyDescent="0.35">
      <c r="A31" t="s">
        <v>24</v>
      </c>
      <c r="B31" s="25">
        <v>29</v>
      </c>
      <c r="C31">
        <v>43</v>
      </c>
      <c r="D31">
        <v>17</v>
      </c>
      <c r="E31">
        <v>67</v>
      </c>
      <c r="F31" s="26">
        <v>6.1</v>
      </c>
      <c r="G31" s="25"/>
      <c r="K31" s="26"/>
      <c r="L31" s="25"/>
      <c r="P31" s="26"/>
    </row>
    <row r="32" spans="1:16" x14ac:dyDescent="0.35">
      <c r="A32" t="s">
        <v>23</v>
      </c>
      <c r="B32" s="25">
        <v>30</v>
      </c>
      <c r="C32">
        <v>46</v>
      </c>
      <c r="D32">
        <v>20</v>
      </c>
      <c r="E32">
        <v>72.900000000000006</v>
      </c>
      <c r="F32" s="26">
        <v>9.3000000000000007</v>
      </c>
      <c r="G32" s="25"/>
      <c r="K32" s="26"/>
      <c r="L32" s="25"/>
      <c r="P32" s="26"/>
    </row>
    <row r="33" spans="1:16" ht="20" customHeight="1" x14ac:dyDescent="0.35">
      <c r="A33" t="s">
        <v>22</v>
      </c>
      <c r="B33" s="25">
        <v>29</v>
      </c>
      <c r="C33">
        <v>53</v>
      </c>
      <c r="D33">
        <v>17</v>
      </c>
      <c r="E33">
        <v>74.7</v>
      </c>
      <c r="F33" s="26">
        <v>12.5</v>
      </c>
      <c r="G33" s="25">
        <v>22</v>
      </c>
      <c r="H33">
        <v>59</v>
      </c>
      <c r="I33">
        <v>12</v>
      </c>
      <c r="J33">
        <v>77.5</v>
      </c>
      <c r="K33" s="26">
        <v>37.4</v>
      </c>
      <c r="L33" s="25"/>
      <c r="P33" s="26"/>
    </row>
    <row r="34" spans="1:16" x14ac:dyDescent="0.35">
      <c r="A34" t="s">
        <v>21</v>
      </c>
      <c r="B34" s="25">
        <v>9</v>
      </c>
      <c r="C34">
        <v>60</v>
      </c>
      <c r="D34">
        <v>14</v>
      </c>
      <c r="E34">
        <v>72.8</v>
      </c>
      <c r="F34" s="26">
        <v>36.4</v>
      </c>
      <c r="G34" s="25">
        <v>25</v>
      </c>
      <c r="H34">
        <v>56</v>
      </c>
      <c r="I34">
        <v>12</v>
      </c>
      <c r="J34">
        <v>73.2</v>
      </c>
      <c r="K34" s="26">
        <v>29.1</v>
      </c>
      <c r="L34" s="25"/>
      <c r="P34" s="26"/>
    </row>
    <row r="35" spans="1:16" x14ac:dyDescent="0.35">
      <c r="A35" t="s">
        <v>20</v>
      </c>
      <c r="B35" s="25">
        <v>24</v>
      </c>
      <c r="C35">
        <v>50</v>
      </c>
      <c r="D35">
        <v>15</v>
      </c>
      <c r="E35">
        <v>63.8</v>
      </c>
      <c r="F35" s="26">
        <v>11.4</v>
      </c>
      <c r="G35" s="25">
        <v>27</v>
      </c>
      <c r="H35">
        <v>49</v>
      </c>
      <c r="I35">
        <v>12</v>
      </c>
      <c r="J35">
        <v>63.5</v>
      </c>
      <c r="K35" s="26">
        <v>26.1</v>
      </c>
      <c r="L35" s="25"/>
      <c r="P35" s="26"/>
    </row>
    <row r="36" spans="1:16" x14ac:dyDescent="0.35">
      <c r="A36" t="s">
        <v>19</v>
      </c>
      <c r="B36" s="25">
        <v>29</v>
      </c>
      <c r="C36">
        <v>44</v>
      </c>
      <c r="D36">
        <v>11</v>
      </c>
      <c r="E36">
        <v>59.6</v>
      </c>
      <c r="F36" s="26">
        <v>13.5</v>
      </c>
      <c r="G36" s="25">
        <v>29</v>
      </c>
      <c r="H36">
        <v>39</v>
      </c>
      <c r="I36">
        <v>14</v>
      </c>
      <c r="J36">
        <v>58.4</v>
      </c>
      <c r="K36" s="26">
        <v>5.3</v>
      </c>
      <c r="L36" s="25"/>
      <c r="P36" s="26"/>
    </row>
    <row r="37" spans="1:16" x14ac:dyDescent="0.35">
      <c r="A37" t="s">
        <v>18</v>
      </c>
      <c r="B37" s="25">
        <v>30</v>
      </c>
      <c r="C37">
        <v>30</v>
      </c>
      <c r="D37">
        <v>11</v>
      </c>
      <c r="E37">
        <v>42.8</v>
      </c>
      <c r="F37" s="26">
        <v>6.7</v>
      </c>
      <c r="G37" s="25">
        <v>13</v>
      </c>
      <c r="H37">
        <v>34</v>
      </c>
      <c r="I37">
        <v>10</v>
      </c>
      <c r="J37">
        <v>43.2</v>
      </c>
      <c r="K37" s="26">
        <v>5.5</v>
      </c>
      <c r="L37" s="25"/>
      <c r="P37" s="26"/>
    </row>
    <row r="38" spans="1:16" x14ac:dyDescent="0.35">
      <c r="A38" t="s">
        <v>17</v>
      </c>
      <c r="B38" s="25">
        <v>29</v>
      </c>
      <c r="C38">
        <v>15</v>
      </c>
      <c r="D38">
        <v>9</v>
      </c>
      <c r="E38">
        <v>30.5</v>
      </c>
      <c r="F38" s="26">
        <v>3.3</v>
      </c>
      <c r="G38" s="25">
        <v>8</v>
      </c>
      <c r="H38">
        <v>10</v>
      </c>
      <c r="I38">
        <v>5</v>
      </c>
      <c r="J38">
        <v>19.100000000000001</v>
      </c>
      <c r="K38" s="26">
        <v>5</v>
      </c>
      <c r="L38" s="25"/>
      <c r="P38" s="26"/>
    </row>
    <row r="39" spans="1:16" ht="15" thickBot="1" x14ac:dyDescent="0.4">
      <c r="A39" t="s">
        <v>16</v>
      </c>
      <c r="B39" s="27">
        <v>30</v>
      </c>
      <c r="C39" s="28">
        <v>10</v>
      </c>
      <c r="D39" s="28">
        <v>5</v>
      </c>
      <c r="E39" s="28">
        <v>18.100000000000001</v>
      </c>
      <c r="F39" s="29">
        <v>2</v>
      </c>
      <c r="G39" s="27">
        <v>0</v>
      </c>
      <c r="H39" s="28"/>
      <c r="I39" s="28"/>
      <c r="J39" s="28"/>
      <c r="K39" s="29"/>
      <c r="L39" s="27"/>
      <c r="M39" s="28"/>
      <c r="N39" s="28"/>
      <c r="O39" s="28"/>
      <c r="P39" s="29"/>
    </row>
    <row r="41" spans="1:16" ht="26.5" thickBot="1" x14ac:dyDescent="0.65">
      <c r="A41" s="22" t="s">
        <v>9</v>
      </c>
    </row>
    <row r="42" spans="1:16" ht="21" x14ac:dyDescent="0.5">
      <c r="A42" s="24" t="s">
        <v>58</v>
      </c>
      <c r="B42" s="30">
        <v>2025</v>
      </c>
      <c r="C42" s="31"/>
      <c r="D42" s="31"/>
      <c r="E42" s="31"/>
      <c r="F42" s="32"/>
      <c r="G42" s="30">
        <v>2026</v>
      </c>
      <c r="H42" s="31"/>
      <c r="I42" s="31"/>
      <c r="J42" s="31"/>
      <c r="K42" s="32"/>
    </row>
    <row r="43" spans="1:16" ht="16.5" x14ac:dyDescent="0.35">
      <c r="A43" t="s">
        <v>31</v>
      </c>
      <c r="B43" s="25" t="s">
        <v>36</v>
      </c>
      <c r="C43" t="s">
        <v>35</v>
      </c>
      <c r="D43" t="s">
        <v>34</v>
      </c>
      <c r="E43" t="s">
        <v>33</v>
      </c>
      <c r="F43" s="26" t="s">
        <v>32</v>
      </c>
      <c r="G43" s="25" t="s">
        <v>62</v>
      </c>
      <c r="H43" t="s">
        <v>63</v>
      </c>
      <c r="I43" t="s">
        <v>64</v>
      </c>
      <c r="J43" t="s">
        <v>65</v>
      </c>
      <c r="K43" s="26" t="s">
        <v>66</v>
      </c>
    </row>
    <row r="44" spans="1:16" x14ac:dyDescent="0.35">
      <c r="A44" t="s">
        <v>27</v>
      </c>
      <c r="B44" s="25"/>
      <c r="F44" s="26"/>
      <c r="G44" s="25">
        <v>30</v>
      </c>
      <c r="H44">
        <v>12</v>
      </c>
      <c r="I44">
        <v>6</v>
      </c>
      <c r="J44">
        <v>24</v>
      </c>
      <c r="K44" s="26">
        <v>4.4000000000000004</v>
      </c>
    </row>
    <row r="45" spans="1:16" x14ac:dyDescent="0.35">
      <c r="A45" t="s">
        <v>26</v>
      </c>
      <c r="B45" s="25"/>
      <c r="F45" s="26"/>
      <c r="G45" s="25">
        <v>27</v>
      </c>
      <c r="H45">
        <v>19</v>
      </c>
      <c r="I45">
        <v>8</v>
      </c>
      <c r="J45">
        <v>33.299999999999997</v>
      </c>
      <c r="K45" s="26">
        <v>2.9</v>
      </c>
    </row>
    <row r="46" spans="1:16" x14ac:dyDescent="0.35">
      <c r="A46" t="s">
        <v>25</v>
      </c>
      <c r="B46" s="25"/>
      <c r="F46" s="26"/>
      <c r="G46" s="25">
        <v>30</v>
      </c>
      <c r="H46">
        <v>22</v>
      </c>
      <c r="I46">
        <v>10</v>
      </c>
      <c r="J46">
        <v>38.5</v>
      </c>
      <c r="K46" s="26">
        <v>4.2</v>
      </c>
    </row>
    <row r="47" spans="1:16" x14ac:dyDescent="0.35">
      <c r="A47" t="s">
        <v>24</v>
      </c>
      <c r="B47" s="25"/>
      <c r="F47" s="26"/>
      <c r="G47" s="25"/>
      <c r="K47" s="26"/>
    </row>
    <row r="48" spans="1:16" x14ac:dyDescent="0.35">
      <c r="A48" t="s">
        <v>23</v>
      </c>
      <c r="B48" s="25"/>
      <c r="F48" s="26"/>
      <c r="G48" s="25"/>
      <c r="K48" s="26"/>
    </row>
    <row r="49" spans="1:11" x14ac:dyDescent="0.35">
      <c r="A49" t="s">
        <v>22</v>
      </c>
      <c r="B49" s="25"/>
      <c r="F49" s="26"/>
      <c r="G49" s="25"/>
      <c r="K49" s="26"/>
    </row>
    <row r="50" spans="1:11" x14ac:dyDescent="0.35">
      <c r="A50" t="s">
        <v>21</v>
      </c>
      <c r="B50" s="25"/>
      <c r="F50" s="26"/>
      <c r="G50" s="25"/>
      <c r="K50" s="26"/>
    </row>
    <row r="51" spans="1:11" x14ac:dyDescent="0.35">
      <c r="A51" t="s">
        <v>20</v>
      </c>
      <c r="B51" s="25">
        <v>20</v>
      </c>
      <c r="C51">
        <v>47</v>
      </c>
      <c r="D51">
        <v>16</v>
      </c>
      <c r="E51">
        <v>61</v>
      </c>
      <c r="F51" s="26">
        <v>8.6999999999999993</v>
      </c>
      <c r="G51" s="25"/>
      <c r="K51" s="26"/>
    </row>
    <row r="52" spans="1:11" x14ac:dyDescent="0.35">
      <c r="A52" t="s">
        <v>19</v>
      </c>
      <c r="B52" s="25">
        <v>17</v>
      </c>
      <c r="C52">
        <v>44</v>
      </c>
      <c r="D52">
        <v>10</v>
      </c>
      <c r="E52">
        <v>55.5</v>
      </c>
      <c r="F52" s="26">
        <v>22.7</v>
      </c>
      <c r="G52" s="25"/>
      <c r="K52" s="26"/>
    </row>
    <row r="53" spans="1:11" ht="16" x14ac:dyDescent="0.4">
      <c r="A53" t="s">
        <v>18</v>
      </c>
      <c r="B53" s="25">
        <v>21</v>
      </c>
      <c r="C53" s="2">
        <v>25</v>
      </c>
      <c r="D53">
        <v>11</v>
      </c>
      <c r="E53">
        <v>40.700000000000003</v>
      </c>
      <c r="F53" s="26">
        <v>3.3</v>
      </c>
      <c r="G53" s="25"/>
      <c r="K53" s="26"/>
    </row>
    <row r="54" spans="1:11" x14ac:dyDescent="0.35">
      <c r="A54" t="s">
        <v>17</v>
      </c>
      <c r="B54" s="25">
        <v>29</v>
      </c>
      <c r="C54">
        <v>12</v>
      </c>
      <c r="D54">
        <v>5</v>
      </c>
      <c r="E54">
        <v>22.3</v>
      </c>
      <c r="F54" s="26">
        <v>2.5</v>
      </c>
      <c r="G54" s="25"/>
      <c r="K54" s="26"/>
    </row>
    <row r="55" spans="1:11" ht="15" thickBot="1" x14ac:dyDescent="0.4">
      <c r="A55" t="s">
        <v>16</v>
      </c>
      <c r="B55" s="27">
        <v>30</v>
      </c>
      <c r="C55" s="28">
        <v>8</v>
      </c>
      <c r="D55" s="28">
        <v>4</v>
      </c>
      <c r="E55" s="28">
        <v>14.7</v>
      </c>
      <c r="F55" s="29">
        <v>1.8</v>
      </c>
      <c r="G55" s="27"/>
      <c r="H55" s="28"/>
      <c r="I55" s="28"/>
      <c r="J55" s="28"/>
      <c r="K55" s="29"/>
    </row>
    <row r="58" spans="1:11" x14ac:dyDescent="0.35">
      <c r="A58" t="s">
        <v>31</v>
      </c>
      <c r="B58" t="s">
        <v>30</v>
      </c>
      <c r="C58" t="s">
        <v>29</v>
      </c>
      <c r="D58" t="s">
        <v>28</v>
      </c>
      <c r="E58" t="s">
        <v>67</v>
      </c>
      <c r="F58" t="s">
        <v>68</v>
      </c>
    </row>
    <row r="59" spans="1:11" x14ac:dyDescent="0.35">
      <c r="A59" t="s">
        <v>27</v>
      </c>
      <c r="C59">
        <v>8.9</v>
      </c>
      <c r="E59">
        <v>15.6</v>
      </c>
      <c r="F59">
        <v>13.8</v>
      </c>
    </row>
    <row r="60" spans="1:11" x14ac:dyDescent="0.35">
      <c r="A60" t="s">
        <v>27</v>
      </c>
      <c r="C60">
        <v>24.4</v>
      </c>
      <c r="E60">
        <v>14</v>
      </c>
      <c r="F60">
        <v>8.8000000000000007</v>
      </c>
    </row>
    <row r="61" spans="1:11" x14ac:dyDescent="0.35">
      <c r="A61" t="s">
        <v>27</v>
      </c>
      <c r="C61">
        <v>8.6999999999999993</v>
      </c>
      <c r="E61">
        <v>11.8</v>
      </c>
      <c r="F61">
        <v>7.8</v>
      </c>
    </row>
    <row r="62" spans="1:11" x14ac:dyDescent="0.35">
      <c r="A62" t="s">
        <v>27</v>
      </c>
      <c r="C62">
        <v>15.7</v>
      </c>
      <c r="E62">
        <v>7.4</v>
      </c>
      <c r="F62">
        <v>7.1</v>
      </c>
    </row>
    <row r="63" spans="1:11" x14ac:dyDescent="0.35">
      <c r="A63" t="s">
        <v>27</v>
      </c>
      <c r="C63">
        <v>22.7</v>
      </c>
      <c r="E63">
        <v>14.3</v>
      </c>
      <c r="F63">
        <v>4.5</v>
      </c>
    </row>
    <row r="64" spans="1:11" x14ac:dyDescent="0.35">
      <c r="A64" t="s">
        <v>27</v>
      </c>
      <c r="C64">
        <v>20.9</v>
      </c>
      <c r="E64">
        <v>12.2</v>
      </c>
      <c r="F64">
        <v>4.8</v>
      </c>
    </row>
    <row r="65" spans="1:6" x14ac:dyDescent="0.35">
      <c r="A65" t="s">
        <v>27</v>
      </c>
      <c r="C65">
        <v>16</v>
      </c>
      <c r="E65">
        <v>11.7</v>
      </c>
      <c r="F65">
        <v>13.9</v>
      </c>
    </row>
    <row r="66" spans="1:6" x14ac:dyDescent="0.35">
      <c r="A66" t="s">
        <v>27</v>
      </c>
      <c r="C66">
        <v>15.8</v>
      </c>
      <c r="E66">
        <v>5.9</v>
      </c>
      <c r="F66">
        <v>9.5</v>
      </c>
    </row>
    <row r="67" spans="1:6" x14ac:dyDescent="0.35">
      <c r="A67" t="s">
        <v>27</v>
      </c>
      <c r="C67">
        <v>18.399999999999999</v>
      </c>
      <c r="E67">
        <v>6.7</v>
      </c>
      <c r="F67">
        <v>4.7</v>
      </c>
    </row>
    <row r="68" spans="1:6" x14ac:dyDescent="0.35">
      <c r="A68" t="s">
        <v>27</v>
      </c>
      <c r="C68">
        <v>21.8</v>
      </c>
      <c r="E68">
        <v>15.4</v>
      </c>
      <c r="F68">
        <v>10.6</v>
      </c>
    </row>
    <row r="69" spans="1:6" x14ac:dyDescent="0.35">
      <c r="A69" t="s">
        <v>27</v>
      </c>
      <c r="C69">
        <v>22.3</v>
      </c>
      <c r="E69">
        <v>10.6</v>
      </c>
      <c r="F69">
        <v>4.4000000000000004</v>
      </c>
    </row>
    <row r="70" spans="1:6" x14ac:dyDescent="0.35">
      <c r="A70" t="s">
        <v>27</v>
      </c>
      <c r="C70">
        <v>28.4</v>
      </c>
      <c r="E70">
        <v>6.3</v>
      </c>
      <c r="F70">
        <v>7.1</v>
      </c>
    </row>
    <row r="71" spans="1:6" x14ac:dyDescent="0.35">
      <c r="A71" t="s">
        <v>27</v>
      </c>
      <c r="C71">
        <v>18.3</v>
      </c>
      <c r="E71">
        <v>8.9</v>
      </c>
      <c r="F71">
        <v>8.4</v>
      </c>
    </row>
    <row r="72" spans="1:6" x14ac:dyDescent="0.35">
      <c r="A72" t="s">
        <v>27</v>
      </c>
      <c r="C72">
        <v>21</v>
      </c>
      <c r="E72">
        <v>12.3</v>
      </c>
      <c r="F72">
        <v>6.3</v>
      </c>
    </row>
    <row r="73" spans="1:6" x14ac:dyDescent="0.35">
      <c r="A73" t="s">
        <v>27</v>
      </c>
      <c r="C73">
        <v>24</v>
      </c>
      <c r="E73">
        <v>12.7</v>
      </c>
      <c r="F73">
        <v>9.1999999999999993</v>
      </c>
    </row>
    <row r="74" spans="1:6" x14ac:dyDescent="0.35">
      <c r="A74" t="s">
        <v>27</v>
      </c>
      <c r="E74">
        <v>15.9</v>
      </c>
      <c r="F74">
        <v>11</v>
      </c>
    </row>
    <row r="75" spans="1:6" x14ac:dyDescent="0.35">
      <c r="A75" t="s">
        <v>27</v>
      </c>
      <c r="E75">
        <v>17.2</v>
      </c>
      <c r="F75">
        <v>14.5</v>
      </c>
    </row>
    <row r="76" spans="1:6" x14ac:dyDescent="0.35">
      <c r="A76" t="s">
        <v>27</v>
      </c>
      <c r="E76">
        <v>20.100000000000001</v>
      </c>
      <c r="F76">
        <v>14.4</v>
      </c>
    </row>
    <row r="77" spans="1:6" x14ac:dyDescent="0.35">
      <c r="A77" t="s">
        <v>27</v>
      </c>
      <c r="E77">
        <v>14.8</v>
      </c>
      <c r="F77">
        <v>19.600000000000001</v>
      </c>
    </row>
    <row r="78" spans="1:6" x14ac:dyDescent="0.35">
      <c r="A78" t="s">
        <v>27</v>
      </c>
      <c r="E78">
        <v>16.899999999999999</v>
      </c>
      <c r="F78">
        <v>8.4</v>
      </c>
    </row>
    <row r="79" spans="1:6" x14ac:dyDescent="0.35">
      <c r="A79" t="s">
        <v>27</v>
      </c>
      <c r="E79">
        <v>21.3</v>
      </c>
      <c r="F79">
        <v>15.6</v>
      </c>
    </row>
    <row r="80" spans="1:6" x14ac:dyDescent="0.35">
      <c r="A80" t="s">
        <v>27</v>
      </c>
      <c r="E80">
        <v>21.8</v>
      </c>
      <c r="F80">
        <v>23.3</v>
      </c>
    </row>
    <row r="81" spans="1:6" x14ac:dyDescent="0.35">
      <c r="A81" t="s">
        <v>27</v>
      </c>
      <c r="E81">
        <v>13</v>
      </c>
      <c r="F81">
        <v>18.2</v>
      </c>
    </row>
    <row r="82" spans="1:6" x14ac:dyDescent="0.35">
      <c r="A82" t="s">
        <v>27</v>
      </c>
      <c r="E82">
        <v>17.5</v>
      </c>
      <c r="F82">
        <v>6</v>
      </c>
    </row>
    <row r="83" spans="1:6" x14ac:dyDescent="0.35">
      <c r="A83" t="s">
        <v>27</v>
      </c>
      <c r="E83">
        <v>20.5</v>
      </c>
      <c r="F83">
        <v>16.8</v>
      </c>
    </row>
    <row r="84" spans="1:6" x14ac:dyDescent="0.35">
      <c r="A84" t="s">
        <v>27</v>
      </c>
      <c r="E84">
        <v>18.2</v>
      </c>
      <c r="F84">
        <v>18</v>
      </c>
    </row>
    <row r="85" spans="1:6" x14ac:dyDescent="0.35">
      <c r="A85" t="s">
        <v>27</v>
      </c>
      <c r="F85">
        <v>19.2</v>
      </c>
    </row>
    <row r="86" spans="1:6" x14ac:dyDescent="0.35">
      <c r="A86" t="s">
        <v>27</v>
      </c>
      <c r="F86">
        <v>13.9</v>
      </c>
    </row>
    <row r="87" spans="1:6" x14ac:dyDescent="0.35">
      <c r="A87" t="s">
        <v>27</v>
      </c>
      <c r="F87">
        <v>24</v>
      </c>
    </row>
    <row r="88" spans="1:6" x14ac:dyDescent="0.35">
      <c r="A88" t="s">
        <v>27</v>
      </c>
      <c r="F88">
        <v>14.8</v>
      </c>
    </row>
    <row r="89" spans="1:6" x14ac:dyDescent="0.35">
      <c r="A89" t="s">
        <v>26</v>
      </c>
      <c r="C89">
        <v>14.2</v>
      </c>
      <c r="E89">
        <v>14.5</v>
      </c>
      <c r="F89">
        <v>22</v>
      </c>
    </row>
    <row r="90" spans="1:6" x14ac:dyDescent="0.35">
      <c r="A90" t="s">
        <v>26</v>
      </c>
      <c r="C90">
        <v>7.3</v>
      </c>
      <c r="E90">
        <v>18.8</v>
      </c>
      <c r="F90">
        <v>12.9</v>
      </c>
    </row>
    <row r="91" spans="1:6" x14ac:dyDescent="0.35">
      <c r="A91" t="s">
        <v>26</v>
      </c>
      <c r="C91">
        <v>10.4</v>
      </c>
      <c r="E91">
        <v>24.3</v>
      </c>
      <c r="F91">
        <v>23.5</v>
      </c>
    </row>
    <row r="92" spans="1:6" x14ac:dyDescent="0.35">
      <c r="A92" t="s">
        <v>26</v>
      </c>
      <c r="C92">
        <v>18.5</v>
      </c>
      <c r="E92">
        <v>18</v>
      </c>
      <c r="F92">
        <v>20.6</v>
      </c>
    </row>
    <row r="93" spans="1:6" x14ac:dyDescent="0.35">
      <c r="A93" t="s">
        <v>26</v>
      </c>
      <c r="C93">
        <v>15</v>
      </c>
      <c r="E93">
        <v>18.399999999999999</v>
      </c>
      <c r="F93">
        <v>16.8</v>
      </c>
    </row>
    <row r="94" spans="1:6" x14ac:dyDescent="0.35">
      <c r="A94" t="s">
        <v>26</v>
      </c>
      <c r="C94">
        <v>5.9</v>
      </c>
      <c r="E94">
        <v>27.5</v>
      </c>
      <c r="F94">
        <v>20.2</v>
      </c>
    </row>
    <row r="95" spans="1:6" x14ac:dyDescent="0.35">
      <c r="A95" t="s">
        <v>26</v>
      </c>
      <c r="C95">
        <v>27.1</v>
      </c>
      <c r="E95">
        <v>24.5</v>
      </c>
      <c r="F95">
        <v>18.8</v>
      </c>
    </row>
    <row r="96" spans="1:6" x14ac:dyDescent="0.35">
      <c r="A96" t="s">
        <v>26</v>
      </c>
      <c r="C96">
        <v>6.1</v>
      </c>
      <c r="E96">
        <v>22.8</v>
      </c>
      <c r="F96">
        <v>23.6</v>
      </c>
    </row>
    <row r="97" spans="1:6" x14ac:dyDescent="0.35">
      <c r="A97" t="s">
        <v>26</v>
      </c>
      <c r="C97">
        <v>19.5</v>
      </c>
      <c r="E97">
        <v>22.5</v>
      </c>
      <c r="F97">
        <v>13.4</v>
      </c>
    </row>
    <row r="98" spans="1:6" x14ac:dyDescent="0.35">
      <c r="A98" t="s">
        <v>26</v>
      </c>
      <c r="C98">
        <v>28.3</v>
      </c>
      <c r="E98">
        <v>16.100000000000001</v>
      </c>
      <c r="F98">
        <v>11.9</v>
      </c>
    </row>
    <row r="99" spans="1:6" x14ac:dyDescent="0.35">
      <c r="A99" t="s">
        <v>26</v>
      </c>
      <c r="C99">
        <v>24.8</v>
      </c>
      <c r="E99">
        <v>24.2</v>
      </c>
      <c r="F99">
        <v>24</v>
      </c>
    </row>
    <row r="100" spans="1:6" x14ac:dyDescent="0.35">
      <c r="A100" t="s">
        <v>26</v>
      </c>
      <c r="C100">
        <v>8.6</v>
      </c>
      <c r="E100">
        <v>29</v>
      </c>
      <c r="F100">
        <v>26.2</v>
      </c>
    </row>
    <row r="101" spans="1:6" x14ac:dyDescent="0.35">
      <c r="A101" t="s">
        <v>26</v>
      </c>
      <c r="C101">
        <v>23.1</v>
      </c>
      <c r="E101">
        <v>27.3</v>
      </c>
      <c r="F101">
        <v>18.399999999999999</v>
      </c>
    </row>
    <row r="102" spans="1:6" x14ac:dyDescent="0.35">
      <c r="A102" t="s">
        <v>26</v>
      </c>
      <c r="C102">
        <v>27.7</v>
      </c>
      <c r="E102">
        <v>27.7</v>
      </c>
      <c r="F102">
        <v>28.6</v>
      </c>
    </row>
    <row r="103" spans="1:6" x14ac:dyDescent="0.35">
      <c r="A103" t="s">
        <v>26</v>
      </c>
      <c r="C103">
        <v>7</v>
      </c>
      <c r="E103">
        <v>24</v>
      </c>
      <c r="F103">
        <v>15.8</v>
      </c>
    </row>
    <row r="104" spans="1:6" x14ac:dyDescent="0.35">
      <c r="A104" t="s">
        <v>26</v>
      </c>
      <c r="C104">
        <v>13.4</v>
      </c>
      <c r="E104">
        <v>19.8</v>
      </c>
      <c r="F104">
        <v>16.899999999999999</v>
      </c>
    </row>
    <row r="105" spans="1:6" x14ac:dyDescent="0.35">
      <c r="A105" t="s">
        <v>26</v>
      </c>
      <c r="C105">
        <v>29.7</v>
      </c>
      <c r="E105">
        <v>11.2</v>
      </c>
      <c r="F105">
        <v>2.9</v>
      </c>
    </row>
    <row r="106" spans="1:6" x14ac:dyDescent="0.35">
      <c r="A106" t="s">
        <v>26</v>
      </c>
      <c r="C106">
        <v>37.799999999999997</v>
      </c>
      <c r="E106">
        <v>7.9</v>
      </c>
      <c r="F106">
        <v>14.2</v>
      </c>
    </row>
    <row r="107" spans="1:6" x14ac:dyDescent="0.35">
      <c r="A107" t="s">
        <v>26</v>
      </c>
      <c r="C107">
        <v>28.4</v>
      </c>
      <c r="E107">
        <v>7</v>
      </c>
      <c r="F107">
        <v>9.1</v>
      </c>
    </row>
    <row r="108" spans="1:6" x14ac:dyDescent="0.35">
      <c r="A108" t="s">
        <v>26</v>
      </c>
      <c r="C108">
        <v>28.2</v>
      </c>
      <c r="E108">
        <v>15.5</v>
      </c>
      <c r="F108">
        <v>8.6999999999999993</v>
      </c>
    </row>
    <row r="109" spans="1:6" x14ac:dyDescent="0.35">
      <c r="A109" t="s">
        <v>26</v>
      </c>
      <c r="C109">
        <v>32.9</v>
      </c>
      <c r="E109">
        <v>18.899999999999999</v>
      </c>
      <c r="F109">
        <v>13.5</v>
      </c>
    </row>
    <row r="110" spans="1:6" x14ac:dyDescent="0.35">
      <c r="A110" t="s">
        <v>26</v>
      </c>
      <c r="C110">
        <v>39.200000000000003</v>
      </c>
      <c r="E110">
        <v>23.5</v>
      </c>
      <c r="F110">
        <v>11.2</v>
      </c>
    </row>
    <row r="111" spans="1:6" x14ac:dyDescent="0.35">
      <c r="A111" t="s">
        <v>26</v>
      </c>
      <c r="C111">
        <v>26.3</v>
      </c>
      <c r="E111">
        <v>30.3</v>
      </c>
      <c r="F111">
        <v>30.7</v>
      </c>
    </row>
    <row r="112" spans="1:6" x14ac:dyDescent="0.35">
      <c r="A112" t="s">
        <v>26</v>
      </c>
      <c r="C112">
        <v>32</v>
      </c>
      <c r="E112">
        <v>22.9</v>
      </c>
      <c r="F112">
        <v>15.8</v>
      </c>
    </row>
    <row r="113" spans="1:6" x14ac:dyDescent="0.35">
      <c r="A113" t="s">
        <v>26</v>
      </c>
      <c r="C113">
        <v>31.2</v>
      </c>
      <c r="E113">
        <v>28.3</v>
      </c>
      <c r="F113">
        <v>33.299999999999997</v>
      </c>
    </row>
    <row r="114" spans="1:6" x14ac:dyDescent="0.35">
      <c r="A114" t="s">
        <v>26</v>
      </c>
      <c r="C114">
        <v>7.6</v>
      </c>
      <c r="E114">
        <v>32.5</v>
      </c>
      <c r="F114">
        <v>28.4</v>
      </c>
    </row>
    <row r="115" spans="1:6" x14ac:dyDescent="0.35">
      <c r="A115" t="s">
        <v>26</v>
      </c>
      <c r="C115">
        <v>17.5</v>
      </c>
      <c r="E115">
        <v>28.3</v>
      </c>
      <c r="F115">
        <v>30.3</v>
      </c>
    </row>
    <row r="116" spans="1:6" x14ac:dyDescent="0.35">
      <c r="A116" t="s">
        <v>26</v>
      </c>
      <c r="C116">
        <v>21.9</v>
      </c>
    </row>
    <row r="117" spans="1:6" x14ac:dyDescent="0.35">
      <c r="A117" t="s">
        <v>26</v>
      </c>
    </row>
    <row r="118" spans="1:6" x14ac:dyDescent="0.35">
      <c r="A118" t="s">
        <v>26</v>
      </c>
    </row>
    <row r="119" spans="1:6" x14ac:dyDescent="0.35">
      <c r="A119" t="s">
        <v>26</v>
      </c>
    </row>
    <row r="120" spans="1:6" x14ac:dyDescent="0.35">
      <c r="A120" t="s">
        <v>25</v>
      </c>
      <c r="C120">
        <v>38.1</v>
      </c>
      <c r="E120" s="35">
        <v>37</v>
      </c>
      <c r="F120">
        <v>35.5</v>
      </c>
    </row>
    <row r="121" spans="1:6" x14ac:dyDescent="0.35">
      <c r="A121" t="s">
        <v>25</v>
      </c>
      <c r="C121">
        <v>30.6</v>
      </c>
      <c r="E121" s="35">
        <v>28.8</v>
      </c>
      <c r="F121">
        <v>37.6</v>
      </c>
    </row>
    <row r="122" spans="1:6" x14ac:dyDescent="0.35">
      <c r="A122" t="s">
        <v>25</v>
      </c>
      <c r="C122">
        <v>29.4</v>
      </c>
      <c r="E122" s="35">
        <v>5</v>
      </c>
      <c r="F122">
        <v>18.7</v>
      </c>
    </row>
    <row r="123" spans="1:6" x14ac:dyDescent="0.35">
      <c r="A123" t="s">
        <v>25</v>
      </c>
      <c r="C123">
        <v>17.600000000000001</v>
      </c>
      <c r="E123" s="35">
        <v>13</v>
      </c>
      <c r="F123">
        <v>36.200000000000003</v>
      </c>
    </row>
    <row r="124" spans="1:6" x14ac:dyDescent="0.35">
      <c r="A124" t="s">
        <v>25</v>
      </c>
      <c r="C124">
        <v>21.2</v>
      </c>
      <c r="E124" s="35">
        <v>12.7</v>
      </c>
      <c r="F124">
        <v>7.8</v>
      </c>
    </row>
    <row r="125" spans="1:6" x14ac:dyDescent="0.35">
      <c r="A125" t="s">
        <v>25</v>
      </c>
      <c r="C125">
        <v>24.6</v>
      </c>
      <c r="E125" s="35">
        <v>39.4</v>
      </c>
      <c r="F125">
        <v>11.4</v>
      </c>
    </row>
    <row r="126" spans="1:6" x14ac:dyDescent="0.35">
      <c r="A126" t="s">
        <v>25</v>
      </c>
      <c r="C126">
        <v>47.2</v>
      </c>
      <c r="E126" s="35">
        <v>41</v>
      </c>
      <c r="F126">
        <v>20.6</v>
      </c>
    </row>
    <row r="127" spans="1:6" x14ac:dyDescent="0.35">
      <c r="A127" t="s">
        <v>25</v>
      </c>
      <c r="C127">
        <v>46.7</v>
      </c>
      <c r="E127" s="35">
        <v>26.7</v>
      </c>
      <c r="F127">
        <v>34.9</v>
      </c>
    </row>
    <row r="128" spans="1:6" x14ac:dyDescent="0.35">
      <c r="A128" t="s">
        <v>25</v>
      </c>
      <c r="C128">
        <v>46.9</v>
      </c>
      <c r="E128" s="35">
        <v>12.2</v>
      </c>
    </row>
    <row r="129" spans="1:6" x14ac:dyDescent="0.35">
      <c r="A129" t="s">
        <v>25</v>
      </c>
      <c r="C129">
        <v>42.1</v>
      </c>
      <c r="E129" s="35">
        <v>34.6</v>
      </c>
      <c r="F129">
        <v>23.7</v>
      </c>
    </row>
    <row r="130" spans="1:6" x14ac:dyDescent="0.35">
      <c r="A130" t="s">
        <v>25</v>
      </c>
      <c r="C130">
        <v>43.5</v>
      </c>
      <c r="E130" s="35">
        <v>19.600000000000001</v>
      </c>
      <c r="F130">
        <v>7.3</v>
      </c>
    </row>
    <row r="131" spans="1:6" x14ac:dyDescent="0.35">
      <c r="A131" t="s">
        <v>25</v>
      </c>
      <c r="C131">
        <v>47.9</v>
      </c>
      <c r="E131" s="35">
        <v>35.5</v>
      </c>
      <c r="F131">
        <v>29.5</v>
      </c>
    </row>
    <row r="132" spans="1:6" x14ac:dyDescent="0.35">
      <c r="A132" t="s">
        <v>25</v>
      </c>
      <c r="C132">
        <v>44.1</v>
      </c>
      <c r="E132" s="35">
        <v>25.6</v>
      </c>
      <c r="F132">
        <v>16.399999999999999</v>
      </c>
    </row>
    <row r="133" spans="1:6" x14ac:dyDescent="0.35">
      <c r="A133" t="s">
        <v>25</v>
      </c>
      <c r="C133">
        <v>21.3</v>
      </c>
      <c r="E133" s="35">
        <v>17.399999999999999</v>
      </c>
      <c r="F133">
        <v>25.5</v>
      </c>
    </row>
    <row r="134" spans="1:6" x14ac:dyDescent="0.35">
      <c r="A134" t="s">
        <v>25</v>
      </c>
      <c r="C134">
        <v>20.9</v>
      </c>
      <c r="E134" s="35">
        <v>26</v>
      </c>
      <c r="F134">
        <v>21.4</v>
      </c>
    </row>
    <row r="135" spans="1:6" x14ac:dyDescent="0.35">
      <c r="A135" t="s">
        <v>25</v>
      </c>
      <c r="C135">
        <v>47</v>
      </c>
      <c r="E135" s="35">
        <v>16.5</v>
      </c>
      <c r="F135">
        <v>13.7</v>
      </c>
    </row>
    <row r="136" spans="1:6" x14ac:dyDescent="0.35">
      <c r="A136" t="s">
        <v>25</v>
      </c>
      <c r="C136">
        <v>39.9</v>
      </c>
      <c r="E136" s="35">
        <v>35.700000000000003</v>
      </c>
      <c r="F136">
        <v>26.2</v>
      </c>
    </row>
    <row r="137" spans="1:6" x14ac:dyDescent="0.35">
      <c r="A137" t="s">
        <v>25</v>
      </c>
      <c r="C137">
        <v>40.200000000000003</v>
      </c>
      <c r="E137" s="35">
        <v>18.8</v>
      </c>
      <c r="F137">
        <v>21.9</v>
      </c>
    </row>
    <row r="138" spans="1:6" x14ac:dyDescent="0.35">
      <c r="A138" t="s">
        <v>25</v>
      </c>
      <c r="C138">
        <v>16.600000000000001</v>
      </c>
      <c r="E138" s="35">
        <v>19.899999999999999</v>
      </c>
      <c r="F138">
        <v>24.3</v>
      </c>
    </row>
    <row r="139" spans="1:6" x14ac:dyDescent="0.35">
      <c r="A139" t="s">
        <v>25</v>
      </c>
      <c r="C139">
        <v>50.1</v>
      </c>
      <c r="E139" s="35">
        <v>18.600000000000001</v>
      </c>
      <c r="F139">
        <v>5.6</v>
      </c>
    </row>
    <row r="140" spans="1:6" x14ac:dyDescent="0.35">
      <c r="A140" t="s">
        <v>25</v>
      </c>
      <c r="C140">
        <v>29.1</v>
      </c>
      <c r="E140" s="35">
        <v>17.600000000000001</v>
      </c>
      <c r="F140">
        <v>17</v>
      </c>
    </row>
    <row r="141" spans="1:6" x14ac:dyDescent="0.35">
      <c r="A141" t="s">
        <v>25</v>
      </c>
      <c r="C141">
        <v>25.8</v>
      </c>
      <c r="F141">
        <v>4.2</v>
      </c>
    </row>
    <row r="142" spans="1:6" x14ac:dyDescent="0.35">
      <c r="A142" t="s">
        <v>25</v>
      </c>
      <c r="C142">
        <v>9.8000000000000007</v>
      </c>
      <c r="F142">
        <v>17</v>
      </c>
    </row>
    <row r="143" spans="1:6" x14ac:dyDescent="0.35">
      <c r="A143" t="s">
        <v>25</v>
      </c>
      <c r="C143">
        <v>46.3</v>
      </c>
      <c r="F143">
        <v>25.8</v>
      </c>
    </row>
    <row r="144" spans="1:6" x14ac:dyDescent="0.35">
      <c r="A144" t="s">
        <v>25</v>
      </c>
      <c r="C144">
        <v>46.2</v>
      </c>
      <c r="F144">
        <v>27.5</v>
      </c>
    </row>
    <row r="145" spans="1:6" x14ac:dyDescent="0.35">
      <c r="A145" t="s">
        <v>25</v>
      </c>
      <c r="C145">
        <v>43.6</v>
      </c>
      <c r="F145">
        <v>12.3</v>
      </c>
    </row>
    <row r="146" spans="1:6" x14ac:dyDescent="0.35">
      <c r="A146" t="s">
        <v>25</v>
      </c>
      <c r="C146">
        <v>20.100000000000001</v>
      </c>
      <c r="F146">
        <v>38.5</v>
      </c>
    </row>
    <row r="147" spans="1:6" x14ac:dyDescent="0.35">
      <c r="A147" t="s">
        <v>25</v>
      </c>
      <c r="C147">
        <v>17.600000000000001</v>
      </c>
      <c r="F147">
        <v>28.2</v>
      </c>
    </row>
    <row r="148" spans="1:6" x14ac:dyDescent="0.35">
      <c r="A148" t="s">
        <v>25</v>
      </c>
      <c r="C148">
        <v>17.8</v>
      </c>
      <c r="F148">
        <v>28</v>
      </c>
    </row>
    <row r="149" spans="1:6" x14ac:dyDescent="0.35">
      <c r="A149" t="s">
        <v>25</v>
      </c>
      <c r="C149">
        <v>27.9</v>
      </c>
      <c r="F149">
        <v>31.8</v>
      </c>
    </row>
    <row r="150" spans="1:6" x14ac:dyDescent="0.35">
      <c r="A150" t="s">
        <v>25</v>
      </c>
      <c r="F150">
        <v>17.600000000000001</v>
      </c>
    </row>
    <row r="151" spans="1:6" x14ac:dyDescent="0.35">
      <c r="A151" t="s">
        <v>24</v>
      </c>
      <c r="C151">
        <v>6.5</v>
      </c>
    </row>
    <row r="152" spans="1:6" x14ac:dyDescent="0.35">
      <c r="A152" t="s">
        <v>24</v>
      </c>
      <c r="C152">
        <v>40.299999999999997</v>
      </c>
    </row>
    <row r="153" spans="1:6" x14ac:dyDescent="0.35">
      <c r="A153" t="s">
        <v>24</v>
      </c>
      <c r="C153">
        <v>45.1</v>
      </c>
    </row>
    <row r="154" spans="1:6" x14ac:dyDescent="0.35">
      <c r="A154" t="s">
        <v>24</v>
      </c>
      <c r="C154">
        <v>9</v>
      </c>
    </row>
    <row r="155" spans="1:6" x14ac:dyDescent="0.35">
      <c r="A155" t="s">
        <v>24</v>
      </c>
      <c r="C155">
        <v>31.4</v>
      </c>
    </row>
    <row r="156" spans="1:6" x14ac:dyDescent="0.35">
      <c r="A156" t="s">
        <v>24</v>
      </c>
      <c r="C156">
        <v>38.6</v>
      </c>
    </row>
    <row r="157" spans="1:6" x14ac:dyDescent="0.35">
      <c r="A157" t="s">
        <v>24</v>
      </c>
      <c r="C157">
        <v>50.6</v>
      </c>
    </row>
    <row r="158" spans="1:6" x14ac:dyDescent="0.35">
      <c r="A158" t="s">
        <v>24</v>
      </c>
      <c r="C158">
        <v>41.4</v>
      </c>
    </row>
    <row r="159" spans="1:6" x14ac:dyDescent="0.35">
      <c r="A159" t="s">
        <v>24</v>
      </c>
      <c r="C159">
        <v>6.1</v>
      </c>
    </row>
    <row r="160" spans="1:6" x14ac:dyDescent="0.35">
      <c r="A160" t="s">
        <v>24</v>
      </c>
      <c r="C160">
        <v>54.3</v>
      </c>
    </row>
    <row r="161" spans="1:3" x14ac:dyDescent="0.35">
      <c r="A161" t="s">
        <v>24</v>
      </c>
      <c r="C161">
        <v>48</v>
      </c>
    </row>
    <row r="162" spans="1:3" x14ac:dyDescent="0.35">
      <c r="A162" t="s">
        <v>24</v>
      </c>
      <c r="C162">
        <v>43.3</v>
      </c>
    </row>
    <row r="163" spans="1:3" x14ac:dyDescent="0.35">
      <c r="A163" t="s">
        <v>24</v>
      </c>
      <c r="C163">
        <v>40.700000000000003</v>
      </c>
    </row>
    <row r="164" spans="1:3" x14ac:dyDescent="0.35">
      <c r="A164" t="s">
        <v>24</v>
      </c>
      <c r="C164">
        <v>29.3</v>
      </c>
    </row>
    <row r="165" spans="1:3" x14ac:dyDescent="0.35">
      <c r="A165" t="s">
        <v>24</v>
      </c>
      <c r="C165">
        <v>55.8</v>
      </c>
    </row>
    <row r="166" spans="1:3" x14ac:dyDescent="0.35">
      <c r="A166" t="s">
        <v>24</v>
      </c>
      <c r="C166">
        <v>59.1</v>
      </c>
    </row>
    <row r="167" spans="1:3" x14ac:dyDescent="0.35">
      <c r="A167" t="s">
        <v>24</v>
      </c>
      <c r="C167">
        <v>38.9</v>
      </c>
    </row>
    <row r="168" spans="1:3" x14ac:dyDescent="0.35">
      <c r="A168" t="s">
        <v>24</v>
      </c>
      <c r="C168">
        <v>25.2</v>
      </c>
    </row>
    <row r="169" spans="1:3" x14ac:dyDescent="0.35">
      <c r="A169" t="s">
        <v>24</v>
      </c>
      <c r="C169">
        <v>61</v>
      </c>
    </row>
    <row r="170" spans="1:3" x14ac:dyDescent="0.35">
      <c r="A170" t="s">
        <v>24</v>
      </c>
      <c r="C170">
        <v>48.1</v>
      </c>
    </row>
    <row r="171" spans="1:3" x14ac:dyDescent="0.35">
      <c r="A171" t="s">
        <v>24</v>
      </c>
      <c r="C171">
        <v>64.900000000000006</v>
      </c>
    </row>
    <row r="172" spans="1:3" x14ac:dyDescent="0.35">
      <c r="A172" t="s">
        <v>24</v>
      </c>
      <c r="C172">
        <v>58.1</v>
      </c>
    </row>
    <row r="173" spans="1:3" x14ac:dyDescent="0.35">
      <c r="A173" t="s">
        <v>24</v>
      </c>
      <c r="C173">
        <v>60.9</v>
      </c>
    </row>
    <row r="174" spans="1:3" x14ac:dyDescent="0.35">
      <c r="A174" t="s">
        <v>24</v>
      </c>
      <c r="C174">
        <v>45.1</v>
      </c>
    </row>
    <row r="175" spans="1:3" x14ac:dyDescent="0.35">
      <c r="A175" t="s">
        <v>24</v>
      </c>
      <c r="C175">
        <v>23.4</v>
      </c>
    </row>
    <row r="176" spans="1:3" x14ac:dyDescent="0.35">
      <c r="A176" t="s">
        <v>24</v>
      </c>
      <c r="C176">
        <v>67</v>
      </c>
    </row>
    <row r="177" spans="1:3" x14ac:dyDescent="0.35">
      <c r="A177" t="s">
        <v>24</v>
      </c>
      <c r="C177">
        <v>65.8</v>
      </c>
    </row>
    <row r="178" spans="1:3" x14ac:dyDescent="0.35">
      <c r="A178" t="s">
        <v>24</v>
      </c>
      <c r="C178">
        <v>41.4</v>
      </c>
    </row>
    <row r="179" spans="1:3" x14ac:dyDescent="0.35">
      <c r="A179" t="s">
        <v>24</v>
      </c>
      <c r="C179">
        <v>60</v>
      </c>
    </row>
    <row r="180" spans="1:3" x14ac:dyDescent="0.35">
      <c r="A180" t="s">
        <v>24</v>
      </c>
    </row>
    <row r="181" spans="1:3" x14ac:dyDescent="0.35">
      <c r="A181" t="s">
        <v>24</v>
      </c>
    </row>
    <row r="182" spans="1:3" x14ac:dyDescent="0.35">
      <c r="A182" t="s">
        <v>23</v>
      </c>
      <c r="C182">
        <v>26.1</v>
      </c>
    </row>
    <row r="183" spans="1:3" x14ac:dyDescent="0.35">
      <c r="A183" t="s">
        <v>23</v>
      </c>
      <c r="C183">
        <v>18.100000000000001</v>
      </c>
    </row>
    <row r="184" spans="1:3" x14ac:dyDescent="0.35">
      <c r="A184" t="s">
        <v>23</v>
      </c>
      <c r="C184">
        <v>9.3000000000000007</v>
      </c>
    </row>
    <row r="185" spans="1:3" x14ac:dyDescent="0.35">
      <c r="A185" t="s">
        <v>23</v>
      </c>
      <c r="C185">
        <v>38.6</v>
      </c>
    </row>
    <row r="186" spans="1:3" x14ac:dyDescent="0.35">
      <c r="A186" t="s">
        <v>23</v>
      </c>
      <c r="C186">
        <v>27.8</v>
      </c>
    </row>
    <row r="187" spans="1:3" x14ac:dyDescent="0.35">
      <c r="A187" t="s">
        <v>23</v>
      </c>
      <c r="C187">
        <v>55.9</v>
      </c>
    </row>
    <row r="188" spans="1:3" x14ac:dyDescent="0.35">
      <c r="A188" t="s">
        <v>23</v>
      </c>
      <c r="C188">
        <v>39.5</v>
      </c>
    </row>
    <row r="189" spans="1:3" x14ac:dyDescent="0.35">
      <c r="A189" t="s">
        <v>23</v>
      </c>
      <c r="C189">
        <v>71.2</v>
      </c>
    </row>
    <row r="190" spans="1:3" x14ac:dyDescent="0.35">
      <c r="A190" t="s">
        <v>23</v>
      </c>
      <c r="C190">
        <v>66.7</v>
      </c>
    </row>
    <row r="191" spans="1:3" x14ac:dyDescent="0.35">
      <c r="A191" t="s">
        <v>23</v>
      </c>
      <c r="C191">
        <v>71.900000000000006</v>
      </c>
    </row>
    <row r="192" spans="1:3" x14ac:dyDescent="0.35">
      <c r="A192" t="s">
        <v>23</v>
      </c>
      <c r="C192">
        <v>58.2</v>
      </c>
    </row>
    <row r="193" spans="1:3" x14ac:dyDescent="0.35">
      <c r="A193" t="s">
        <v>23</v>
      </c>
      <c r="C193">
        <v>23.4</v>
      </c>
    </row>
    <row r="194" spans="1:3" x14ac:dyDescent="0.35">
      <c r="A194" t="s">
        <v>23</v>
      </c>
      <c r="C194">
        <v>61.6</v>
      </c>
    </row>
    <row r="195" spans="1:3" x14ac:dyDescent="0.35">
      <c r="A195" t="s">
        <v>23</v>
      </c>
      <c r="C195">
        <v>68.3</v>
      </c>
    </row>
    <row r="196" spans="1:3" x14ac:dyDescent="0.35">
      <c r="A196" t="s">
        <v>23</v>
      </c>
      <c r="C196">
        <v>70.599999999999994</v>
      </c>
    </row>
    <row r="197" spans="1:3" x14ac:dyDescent="0.35">
      <c r="A197" t="s">
        <v>23</v>
      </c>
      <c r="C197">
        <v>35.799999999999997</v>
      </c>
    </row>
    <row r="198" spans="1:3" x14ac:dyDescent="0.35">
      <c r="A198" t="s">
        <v>23</v>
      </c>
      <c r="C198">
        <v>55.7</v>
      </c>
    </row>
    <row r="199" spans="1:3" x14ac:dyDescent="0.35">
      <c r="A199" t="s">
        <v>23</v>
      </c>
      <c r="C199">
        <v>67.900000000000006</v>
      </c>
    </row>
    <row r="200" spans="1:3" x14ac:dyDescent="0.35">
      <c r="A200" t="s">
        <v>23</v>
      </c>
      <c r="C200">
        <v>33.700000000000003</v>
      </c>
    </row>
    <row r="201" spans="1:3" x14ac:dyDescent="0.35">
      <c r="A201" t="s">
        <v>23</v>
      </c>
      <c r="C201">
        <v>12</v>
      </c>
    </row>
    <row r="202" spans="1:3" x14ac:dyDescent="0.35">
      <c r="A202" t="s">
        <v>23</v>
      </c>
      <c r="C202">
        <v>17.7</v>
      </c>
    </row>
    <row r="203" spans="1:3" x14ac:dyDescent="0.35">
      <c r="A203" t="s">
        <v>23</v>
      </c>
      <c r="C203">
        <v>48.5</v>
      </c>
    </row>
    <row r="204" spans="1:3" x14ac:dyDescent="0.35">
      <c r="A204" t="s">
        <v>23</v>
      </c>
      <c r="C204">
        <v>43.9</v>
      </c>
    </row>
    <row r="205" spans="1:3" x14ac:dyDescent="0.35">
      <c r="A205" t="s">
        <v>23</v>
      </c>
      <c r="C205">
        <v>70.8</v>
      </c>
    </row>
    <row r="206" spans="1:3" x14ac:dyDescent="0.35">
      <c r="A206" t="s">
        <v>23</v>
      </c>
      <c r="C206">
        <v>72.900000000000006</v>
      </c>
    </row>
    <row r="207" spans="1:3" x14ac:dyDescent="0.35">
      <c r="A207" t="s">
        <v>23</v>
      </c>
      <c r="C207">
        <v>44.9</v>
      </c>
    </row>
    <row r="208" spans="1:3" x14ac:dyDescent="0.35">
      <c r="A208" t="s">
        <v>23</v>
      </c>
      <c r="C208">
        <v>19.7</v>
      </c>
    </row>
    <row r="209" spans="1:3" x14ac:dyDescent="0.35">
      <c r="A209" t="s">
        <v>23</v>
      </c>
      <c r="C209">
        <v>38.5</v>
      </c>
    </row>
    <row r="210" spans="1:3" x14ac:dyDescent="0.35">
      <c r="A210" t="s">
        <v>23</v>
      </c>
      <c r="C210">
        <v>41.9</v>
      </c>
    </row>
    <row r="211" spans="1:3" x14ac:dyDescent="0.35">
      <c r="A211" t="s">
        <v>23</v>
      </c>
      <c r="C211">
        <v>54.7</v>
      </c>
    </row>
    <row r="212" spans="1:3" x14ac:dyDescent="0.35">
      <c r="A212" t="s">
        <v>23</v>
      </c>
    </row>
    <row r="213" spans="1:3" x14ac:dyDescent="0.35">
      <c r="A213" t="s">
        <v>22</v>
      </c>
      <c r="B213" s="21">
        <v>65</v>
      </c>
      <c r="C213">
        <v>59.1</v>
      </c>
    </row>
    <row r="214" spans="1:3" x14ac:dyDescent="0.35">
      <c r="A214" t="s">
        <v>22</v>
      </c>
      <c r="B214" s="21">
        <v>37.4</v>
      </c>
      <c r="C214">
        <v>69.2</v>
      </c>
    </row>
    <row r="215" spans="1:3" x14ac:dyDescent="0.35">
      <c r="A215" t="s">
        <v>22</v>
      </c>
      <c r="B215" s="21">
        <v>61.9</v>
      </c>
      <c r="C215">
        <v>62.5</v>
      </c>
    </row>
    <row r="216" spans="1:3" x14ac:dyDescent="0.35">
      <c r="A216" t="s">
        <v>22</v>
      </c>
      <c r="B216" s="21">
        <v>60</v>
      </c>
      <c r="C216">
        <v>12.5</v>
      </c>
    </row>
    <row r="217" spans="1:3" x14ac:dyDescent="0.35">
      <c r="A217" t="s">
        <v>22</v>
      </c>
      <c r="B217" s="21">
        <v>39.299999999999997</v>
      </c>
      <c r="C217">
        <v>17.399999999999999</v>
      </c>
    </row>
    <row r="218" spans="1:3" x14ac:dyDescent="0.35">
      <c r="A218" t="s">
        <v>22</v>
      </c>
      <c r="B218" s="21">
        <v>77.5</v>
      </c>
      <c r="C218">
        <v>55.4</v>
      </c>
    </row>
    <row r="219" spans="1:3" x14ac:dyDescent="0.35">
      <c r="A219" t="s">
        <v>22</v>
      </c>
      <c r="B219" s="19">
        <v>67.2</v>
      </c>
      <c r="C219">
        <v>51.7</v>
      </c>
    </row>
    <row r="220" spans="1:3" x14ac:dyDescent="0.35">
      <c r="A220" t="s">
        <v>22</v>
      </c>
      <c r="B220" s="19">
        <v>76.900000000000006</v>
      </c>
      <c r="C220">
        <v>45.6</v>
      </c>
    </row>
    <row r="221" spans="1:3" x14ac:dyDescent="0.35">
      <c r="A221" t="s">
        <v>22</v>
      </c>
      <c r="B221" s="19">
        <v>71.2</v>
      </c>
      <c r="C221">
        <v>60.9</v>
      </c>
    </row>
    <row r="222" spans="1:3" x14ac:dyDescent="0.35">
      <c r="A222" t="s">
        <v>22</v>
      </c>
      <c r="B222" s="19">
        <v>62.5</v>
      </c>
      <c r="C222">
        <v>67.099999999999994</v>
      </c>
    </row>
    <row r="223" spans="1:3" x14ac:dyDescent="0.35">
      <c r="A223" t="s">
        <v>22</v>
      </c>
      <c r="B223" s="19">
        <v>66.7</v>
      </c>
      <c r="C223">
        <v>49.4</v>
      </c>
    </row>
    <row r="224" spans="1:3" x14ac:dyDescent="0.35">
      <c r="A224" t="s">
        <v>22</v>
      </c>
      <c r="B224" s="19">
        <v>56.8</v>
      </c>
      <c r="C224">
        <v>32.6</v>
      </c>
    </row>
    <row r="225" spans="1:3" x14ac:dyDescent="0.35">
      <c r="A225" t="s">
        <v>22</v>
      </c>
      <c r="B225" s="19">
        <v>65.2</v>
      </c>
      <c r="C225">
        <v>38.6</v>
      </c>
    </row>
    <row r="226" spans="1:3" x14ac:dyDescent="0.35">
      <c r="A226" t="s">
        <v>22</v>
      </c>
      <c r="B226" s="19">
        <v>67.599999999999994</v>
      </c>
      <c r="C226">
        <v>71.599999999999994</v>
      </c>
    </row>
    <row r="227" spans="1:3" x14ac:dyDescent="0.35">
      <c r="A227" t="s">
        <v>22</v>
      </c>
      <c r="B227" s="19">
        <v>38.4</v>
      </c>
      <c r="C227">
        <v>60.8</v>
      </c>
    </row>
    <row r="228" spans="1:3" x14ac:dyDescent="0.35">
      <c r="A228" t="s">
        <v>22</v>
      </c>
      <c r="B228" s="19">
        <v>64</v>
      </c>
      <c r="C228">
        <v>56</v>
      </c>
    </row>
    <row r="229" spans="1:3" x14ac:dyDescent="0.35">
      <c r="A229" t="s">
        <v>22</v>
      </c>
      <c r="B229" s="19">
        <v>44</v>
      </c>
      <c r="C229">
        <v>42</v>
      </c>
    </row>
    <row r="230" spans="1:3" x14ac:dyDescent="0.35">
      <c r="A230" t="s">
        <v>22</v>
      </c>
      <c r="B230" s="19">
        <v>46.4</v>
      </c>
      <c r="C230">
        <v>30.9</v>
      </c>
    </row>
    <row r="231" spans="1:3" x14ac:dyDescent="0.35">
      <c r="A231" t="s">
        <v>22</v>
      </c>
      <c r="B231" s="19">
        <v>45.4</v>
      </c>
      <c r="C231">
        <v>39.200000000000003</v>
      </c>
    </row>
    <row r="232" spans="1:3" x14ac:dyDescent="0.35">
      <c r="A232" t="s">
        <v>22</v>
      </c>
      <c r="B232" s="19">
        <v>50.7</v>
      </c>
      <c r="C232">
        <v>50</v>
      </c>
    </row>
    <row r="233" spans="1:3" x14ac:dyDescent="0.35">
      <c r="A233" t="s">
        <v>22</v>
      </c>
      <c r="B233" s="19">
        <v>64</v>
      </c>
      <c r="C233">
        <v>73.599999999999994</v>
      </c>
    </row>
    <row r="234" spans="1:3" x14ac:dyDescent="0.35">
      <c r="A234" t="s">
        <v>22</v>
      </c>
      <c r="B234" s="19">
        <v>73.2</v>
      </c>
      <c r="C234">
        <v>74.5</v>
      </c>
    </row>
    <row r="235" spans="1:3" x14ac:dyDescent="0.35">
      <c r="A235" t="s">
        <v>22</v>
      </c>
      <c r="C235">
        <v>66.099999999999994</v>
      </c>
    </row>
    <row r="236" spans="1:3" x14ac:dyDescent="0.35">
      <c r="A236" t="s">
        <v>22</v>
      </c>
      <c r="C236">
        <v>59.3</v>
      </c>
    </row>
    <row r="237" spans="1:3" x14ac:dyDescent="0.35">
      <c r="A237" t="s">
        <v>22</v>
      </c>
      <c r="C237">
        <v>52.2</v>
      </c>
    </row>
    <row r="238" spans="1:3" x14ac:dyDescent="0.35">
      <c r="A238" t="s">
        <v>22</v>
      </c>
      <c r="C238">
        <v>65.2</v>
      </c>
    </row>
    <row r="239" spans="1:3" x14ac:dyDescent="0.35">
      <c r="A239" t="s">
        <v>22</v>
      </c>
      <c r="C239">
        <v>71.900000000000006</v>
      </c>
    </row>
    <row r="240" spans="1:3" x14ac:dyDescent="0.35">
      <c r="A240" t="s">
        <v>22</v>
      </c>
      <c r="C240">
        <v>74.7</v>
      </c>
    </row>
    <row r="241" spans="1:3" x14ac:dyDescent="0.35">
      <c r="A241" t="s">
        <v>22</v>
      </c>
      <c r="C241">
        <v>39</v>
      </c>
    </row>
    <row r="242" spans="1:3" x14ac:dyDescent="0.35">
      <c r="A242" t="s">
        <v>22</v>
      </c>
    </row>
    <row r="243" spans="1:3" x14ac:dyDescent="0.35">
      <c r="A243" t="s">
        <v>22</v>
      </c>
    </row>
    <row r="244" spans="1:3" x14ac:dyDescent="0.35">
      <c r="A244" t="s">
        <v>21</v>
      </c>
      <c r="B244" s="20">
        <v>73.2</v>
      </c>
      <c r="C244">
        <v>54.3</v>
      </c>
    </row>
    <row r="245" spans="1:3" x14ac:dyDescent="0.35">
      <c r="A245" t="s">
        <v>21</v>
      </c>
      <c r="B245" s="20">
        <v>58.7</v>
      </c>
      <c r="C245">
        <v>72.8</v>
      </c>
    </row>
    <row r="246" spans="1:3" x14ac:dyDescent="0.35">
      <c r="A246" t="s">
        <v>21</v>
      </c>
      <c r="B246" s="20">
        <v>55.2</v>
      </c>
      <c r="C246">
        <v>64.3</v>
      </c>
    </row>
    <row r="247" spans="1:3" x14ac:dyDescent="0.35">
      <c r="A247" t="s">
        <v>21</v>
      </c>
      <c r="B247" s="20">
        <v>40.200000000000003</v>
      </c>
      <c r="C247">
        <v>68.8</v>
      </c>
    </row>
    <row r="248" spans="1:3" x14ac:dyDescent="0.35">
      <c r="A248" t="s">
        <v>21</v>
      </c>
      <c r="B248" s="20">
        <v>70.900000000000006</v>
      </c>
      <c r="C248">
        <v>71.900000000000006</v>
      </c>
    </row>
    <row r="249" spans="1:3" x14ac:dyDescent="0.35">
      <c r="A249" t="s">
        <v>21</v>
      </c>
      <c r="B249" s="20">
        <v>72.8</v>
      </c>
      <c r="C249">
        <v>71</v>
      </c>
    </row>
    <row r="250" spans="1:3" x14ac:dyDescent="0.35">
      <c r="A250" t="s">
        <v>21</v>
      </c>
      <c r="B250" s="20">
        <v>51.5</v>
      </c>
      <c r="C250">
        <v>36.4</v>
      </c>
    </row>
    <row r="251" spans="1:3" x14ac:dyDescent="0.35">
      <c r="A251" t="s">
        <v>21</v>
      </c>
      <c r="B251" s="20">
        <v>29.1</v>
      </c>
      <c r="C251">
        <v>65.2</v>
      </c>
    </row>
    <row r="252" spans="1:3" x14ac:dyDescent="0.35">
      <c r="A252" t="s">
        <v>21</v>
      </c>
      <c r="B252" s="20">
        <v>61.4</v>
      </c>
      <c r="C252">
        <v>38.299999999999997</v>
      </c>
    </row>
    <row r="253" spans="1:3" x14ac:dyDescent="0.35">
      <c r="A253" t="s">
        <v>21</v>
      </c>
      <c r="B253" s="20">
        <v>62.9</v>
      </c>
    </row>
    <row r="254" spans="1:3" x14ac:dyDescent="0.35">
      <c r="A254" t="s">
        <v>21</v>
      </c>
      <c r="B254" s="20">
        <v>46.6</v>
      </c>
    </row>
    <row r="255" spans="1:3" x14ac:dyDescent="0.35">
      <c r="A255" t="s">
        <v>21</v>
      </c>
      <c r="B255" s="20">
        <v>62.5</v>
      </c>
    </row>
    <row r="256" spans="1:3" x14ac:dyDescent="0.35">
      <c r="A256" t="s">
        <v>21</v>
      </c>
      <c r="B256" s="20">
        <v>59</v>
      </c>
    </row>
    <row r="257" spans="1:2" x14ac:dyDescent="0.35">
      <c r="A257" t="s">
        <v>21</v>
      </c>
      <c r="B257" s="20">
        <v>58.3</v>
      </c>
    </row>
    <row r="258" spans="1:2" x14ac:dyDescent="0.35">
      <c r="A258" t="s">
        <v>21</v>
      </c>
      <c r="B258" s="20">
        <v>64.599999999999994</v>
      </c>
    </row>
    <row r="259" spans="1:2" x14ac:dyDescent="0.35">
      <c r="A259" t="s">
        <v>21</v>
      </c>
      <c r="B259" s="20">
        <v>54</v>
      </c>
    </row>
    <row r="260" spans="1:2" x14ac:dyDescent="0.35">
      <c r="A260" t="s">
        <v>21</v>
      </c>
      <c r="B260" s="20">
        <v>32.4</v>
      </c>
    </row>
    <row r="261" spans="1:2" x14ac:dyDescent="0.35">
      <c r="A261" t="s">
        <v>21</v>
      </c>
      <c r="B261" s="20">
        <v>52.7</v>
      </c>
    </row>
    <row r="262" spans="1:2" x14ac:dyDescent="0.35">
      <c r="A262" t="s">
        <v>21</v>
      </c>
      <c r="B262" s="20">
        <v>49.7</v>
      </c>
    </row>
    <row r="263" spans="1:2" x14ac:dyDescent="0.35">
      <c r="A263" t="s">
        <v>21</v>
      </c>
      <c r="B263" s="20">
        <v>63.2</v>
      </c>
    </row>
    <row r="264" spans="1:2" x14ac:dyDescent="0.35">
      <c r="A264" t="s">
        <v>21</v>
      </c>
      <c r="B264" s="20">
        <v>67.400000000000006</v>
      </c>
    </row>
    <row r="265" spans="1:2" x14ac:dyDescent="0.35">
      <c r="A265" t="s">
        <v>21</v>
      </c>
      <c r="B265" s="20">
        <v>70.099999999999994</v>
      </c>
    </row>
    <row r="266" spans="1:2" x14ac:dyDescent="0.35">
      <c r="A266" t="s">
        <v>21</v>
      </c>
      <c r="B266" s="20">
        <v>39.299999999999997</v>
      </c>
    </row>
    <row r="267" spans="1:2" x14ac:dyDescent="0.35">
      <c r="A267" t="s">
        <v>21</v>
      </c>
      <c r="B267" s="19">
        <v>42.8</v>
      </c>
    </row>
    <row r="268" spans="1:2" x14ac:dyDescent="0.35">
      <c r="A268" t="s">
        <v>21</v>
      </c>
      <c r="B268" s="19">
        <v>62.5</v>
      </c>
    </row>
    <row r="269" spans="1:2" x14ac:dyDescent="0.35">
      <c r="A269" t="s">
        <v>21</v>
      </c>
    </row>
    <row r="270" spans="1:2" x14ac:dyDescent="0.35">
      <c r="A270" t="s">
        <v>21</v>
      </c>
    </row>
    <row r="271" spans="1:2" x14ac:dyDescent="0.35">
      <c r="A271" t="s">
        <v>21</v>
      </c>
    </row>
    <row r="272" spans="1:2" x14ac:dyDescent="0.35">
      <c r="A272" t="s">
        <v>21</v>
      </c>
    </row>
    <row r="273" spans="1:4" x14ac:dyDescent="0.35">
      <c r="A273" t="s">
        <v>21</v>
      </c>
    </row>
    <row r="274" spans="1:4" x14ac:dyDescent="0.35">
      <c r="A274" t="s">
        <v>21</v>
      </c>
    </row>
    <row r="275" spans="1:4" x14ac:dyDescent="0.35">
      <c r="A275" t="s">
        <v>21</v>
      </c>
    </row>
    <row r="276" spans="1:4" x14ac:dyDescent="0.35">
      <c r="A276" t="s">
        <v>21</v>
      </c>
    </row>
    <row r="277" spans="1:4" x14ac:dyDescent="0.35">
      <c r="A277" t="s">
        <v>21</v>
      </c>
    </row>
    <row r="278" spans="1:4" x14ac:dyDescent="0.35">
      <c r="A278" t="s">
        <v>21</v>
      </c>
    </row>
    <row r="279" spans="1:4" x14ac:dyDescent="0.35">
      <c r="A279" t="s">
        <v>21</v>
      </c>
    </row>
    <row r="280" spans="1:4" x14ac:dyDescent="0.35">
      <c r="A280" t="s">
        <v>21</v>
      </c>
    </row>
    <row r="281" spans="1:4" x14ac:dyDescent="0.35">
      <c r="A281" t="s">
        <v>21</v>
      </c>
    </row>
    <row r="282" spans="1:4" x14ac:dyDescent="0.35">
      <c r="A282" t="s">
        <v>21</v>
      </c>
    </row>
    <row r="283" spans="1:4" x14ac:dyDescent="0.35">
      <c r="A283" t="s">
        <v>21</v>
      </c>
    </row>
    <row r="284" spans="1:4" x14ac:dyDescent="0.35">
      <c r="A284" t="s">
        <v>21</v>
      </c>
    </row>
    <row r="285" spans="1:4" x14ac:dyDescent="0.35">
      <c r="A285" t="s">
        <v>20</v>
      </c>
      <c r="B285" s="18">
        <v>62.5</v>
      </c>
      <c r="C285">
        <v>56.9</v>
      </c>
      <c r="D285">
        <v>50.7</v>
      </c>
    </row>
    <row r="286" spans="1:4" x14ac:dyDescent="0.35">
      <c r="A286" t="s">
        <v>20</v>
      </c>
      <c r="B286" s="18">
        <v>49.9</v>
      </c>
      <c r="C286">
        <v>63.3</v>
      </c>
      <c r="D286">
        <v>53.4</v>
      </c>
    </row>
    <row r="287" spans="1:4" x14ac:dyDescent="0.35">
      <c r="A287" t="s">
        <v>20</v>
      </c>
      <c r="B287" s="18">
        <v>38.299999999999997</v>
      </c>
      <c r="C287">
        <v>61.6</v>
      </c>
      <c r="D287">
        <v>60.4</v>
      </c>
    </row>
    <row r="288" spans="1:4" x14ac:dyDescent="0.35">
      <c r="A288" t="s">
        <v>20</v>
      </c>
      <c r="B288" s="18">
        <v>63.5</v>
      </c>
      <c r="C288">
        <v>62.4</v>
      </c>
      <c r="D288">
        <v>61</v>
      </c>
    </row>
    <row r="289" spans="1:4" x14ac:dyDescent="0.35">
      <c r="A289" t="s">
        <v>20</v>
      </c>
      <c r="B289" s="18">
        <v>59.2</v>
      </c>
      <c r="C289">
        <v>59.4</v>
      </c>
      <c r="D289">
        <v>60.1</v>
      </c>
    </row>
    <row r="290" spans="1:4" x14ac:dyDescent="0.35">
      <c r="A290" t="s">
        <v>20</v>
      </c>
      <c r="B290" s="18">
        <v>31.6</v>
      </c>
      <c r="C290">
        <v>44.1</v>
      </c>
      <c r="D290">
        <v>49.4</v>
      </c>
    </row>
    <row r="291" spans="1:4" x14ac:dyDescent="0.35">
      <c r="A291" t="s">
        <v>20</v>
      </c>
      <c r="B291" s="18">
        <v>26.9</v>
      </c>
      <c r="C291">
        <v>63.8</v>
      </c>
      <c r="D291">
        <v>51.4</v>
      </c>
    </row>
    <row r="292" spans="1:4" x14ac:dyDescent="0.35">
      <c r="A292" t="s">
        <v>20</v>
      </c>
      <c r="B292" s="16">
        <v>63.4</v>
      </c>
      <c r="C292">
        <v>60.1</v>
      </c>
      <c r="D292">
        <v>61</v>
      </c>
    </row>
    <row r="293" spans="1:4" x14ac:dyDescent="0.35">
      <c r="A293" t="s">
        <v>20</v>
      </c>
      <c r="B293" s="16">
        <v>54</v>
      </c>
      <c r="C293">
        <v>57.8</v>
      </c>
      <c r="D293">
        <v>60.7</v>
      </c>
    </row>
    <row r="294" spans="1:4" x14ac:dyDescent="0.35">
      <c r="A294" t="s">
        <v>20</v>
      </c>
      <c r="B294" s="16">
        <v>55.4</v>
      </c>
      <c r="C294">
        <v>53.8</v>
      </c>
      <c r="D294">
        <v>55.1</v>
      </c>
    </row>
    <row r="295" spans="1:4" x14ac:dyDescent="0.35">
      <c r="A295" t="s">
        <v>20</v>
      </c>
      <c r="B295" s="16">
        <v>55.6</v>
      </c>
      <c r="C295">
        <v>59.8</v>
      </c>
      <c r="D295">
        <v>22.2</v>
      </c>
    </row>
    <row r="296" spans="1:4" x14ac:dyDescent="0.35">
      <c r="A296" t="s">
        <v>20</v>
      </c>
      <c r="B296" s="16">
        <v>55.8</v>
      </c>
      <c r="C296">
        <v>18.8</v>
      </c>
      <c r="D296" s="17"/>
    </row>
    <row r="297" spans="1:4" x14ac:dyDescent="0.35">
      <c r="A297" t="s">
        <v>20</v>
      </c>
      <c r="B297" s="16">
        <v>52.5</v>
      </c>
      <c r="C297">
        <v>11.4</v>
      </c>
      <c r="D297">
        <v>21.8</v>
      </c>
    </row>
    <row r="298" spans="1:4" x14ac:dyDescent="0.35">
      <c r="A298" t="s">
        <v>20</v>
      </c>
      <c r="B298" s="16">
        <v>34.6</v>
      </c>
      <c r="C298">
        <v>27.3</v>
      </c>
      <c r="D298">
        <v>8.6999999999999993</v>
      </c>
    </row>
    <row r="299" spans="1:4" x14ac:dyDescent="0.35">
      <c r="A299" t="s">
        <v>20</v>
      </c>
      <c r="B299" s="16">
        <v>41.4</v>
      </c>
      <c r="C299">
        <v>48.1</v>
      </c>
    </row>
    <row r="300" spans="1:4" x14ac:dyDescent="0.35">
      <c r="A300" t="s">
        <v>20</v>
      </c>
      <c r="B300" s="16">
        <v>37</v>
      </c>
      <c r="C300">
        <v>31.2</v>
      </c>
      <c r="D300">
        <v>59.5</v>
      </c>
    </row>
    <row r="301" spans="1:4" x14ac:dyDescent="0.35">
      <c r="A301" t="s">
        <v>20</v>
      </c>
      <c r="B301" s="16">
        <v>51</v>
      </c>
      <c r="C301">
        <v>55.3</v>
      </c>
      <c r="D301">
        <v>37.299999999999997</v>
      </c>
    </row>
    <row r="302" spans="1:4" x14ac:dyDescent="0.35">
      <c r="A302" t="s">
        <v>20</v>
      </c>
      <c r="B302" s="16">
        <v>59.6</v>
      </c>
      <c r="C302">
        <v>48.8</v>
      </c>
      <c r="D302">
        <v>50.4</v>
      </c>
    </row>
    <row r="303" spans="1:4" x14ac:dyDescent="0.35">
      <c r="A303" t="s">
        <v>20</v>
      </c>
      <c r="B303" s="16">
        <v>62.1</v>
      </c>
      <c r="C303">
        <v>55.5</v>
      </c>
    </row>
    <row r="304" spans="1:4" x14ac:dyDescent="0.35">
      <c r="A304" t="s">
        <v>20</v>
      </c>
      <c r="B304" s="16">
        <v>58.4</v>
      </c>
      <c r="C304">
        <v>56.7</v>
      </c>
    </row>
    <row r="305" spans="1:4" x14ac:dyDescent="0.35">
      <c r="A305" t="s">
        <v>20</v>
      </c>
      <c r="B305" s="16">
        <v>56.1</v>
      </c>
      <c r="C305">
        <v>34.299999999999997</v>
      </c>
    </row>
    <row r="306" spans="1:4" x14ac:dyDescent="0.35">
      <c r="A306" t="s">
        <v>20</v>
      </c>
      <c r="B306" s="16">
        <v>43</v>
      </c>
      <c r="C306">
        <v>52.7</v>
      </c>
      <c r="D306">
        <v>23.4</v>
      </c>
    </row>
    <row r="307" spans="1:4" x14ac:dyDescent="0.35">
      <c r="A307" t="s">
        <v>20</v>
      </c>
      <c r="B307" s="16">
        <v>54.3</v>
      </c>
      <c r="C307">
        <v>59.7</v>
      </c>
      <c r="D307">
        <v>44.7</v>
      </c>
    </row>
    <row r="308" spans="1:4" x14ac:dyDescent="0.35">
      <c r="A308" t="s">
        <v>20</v>
      </c>
      <c r="B308" s="15">
        <v>29.4</v>
      </c>
      <c r="C308">
        <v>55.5</v>
      </c>
      <c r="D308">
        <v>57.6</v>
      </c>
    </row>
    <row r="309" spans="1:4" x14ac:dyDescent="0.35">
      <c r="A309" t="s">
        <v>20</v>
      </c>
      <c r="B309" s="15">
        <v>26.1</v>
      </c>
      <c r="D309">
        <v>57.2</v>
      </c>
    </row>
    <row r="310" spans="1:4" x14ac:dyDescent="0.35">
      <c r="A310" t="s">
        <v>20</v>
      </c>
      <c r="B310" s="15">
        <v>55.7</v>
      </c>
    </row>
    <row r="311" spans="1:4" x14ac:dyDescent="0.35">
      <c r="A311" t="s">
        <v>20</v>
      </c>
      <c r="B311" s="15">
        <v>38.700000000000003</v>
      </c>
    </row>
    <row r="312" spans="1:4" x14ac:dyDescent="0.35">
      <c r="A312" t="s">
        <v>20</v>
      </c>
    </row>
    <row r="313" spans="1:4" x14ac:dyDescent="0.35">
      <c r="A313" t="s">
        <v>20</v>
      </c>
    </row>
    <row r="314" spans="1:4" x14ac:dyDescent="0.35">
      <c r="A314" t="s">
        <v>20</v>
      </c>
    </row>
    <row r="315" spans="1:4" x14ac:dyDescent="0.35">
      <c r="A315" t="s">
        <v>20</v>
      </c>
    </row>
    <row r="316" spans="1:4" x14ac:dyDescent="0.35">
      <c r="A316" t="s">
        <v>19</v>
      </c>
      <c r="B316">
        <v>51</v>
      </c>
      <c r="C316">
        <v>59.5</v>
      </c>
      <c r="D316">
        <v>55.5</v>
      </c>
    </row>
    <row r="317" spans="1:4" x14ac:dyDescent="0.35">
      <c r="A317" t="s">
        <v>19</v>
      </c>
      <c r="B317">
        <v>56.1</v>
      </c>
      <c r="C317">
        <v>59.6</v>
      </c>
      <c r="D317">
        <v>46.1</v>
      </c>
    </row>
    <row r="318" spans="1:4" x14ac:dyDescent="0.35">
      <c r="A318" t="s">
        <v>19</v>
      </c>
      <c r="B318">
        <v>58.4</v>
      </c>
      <c r="C318">
        <v>57.2</v>
      </c>
      <c r="D318">
        <v>54.5</v>
      </c>
    </row>
    <row r="319" spans="1:4" x14ac:dyDescent="0.35">
      <c r="A319" t="s">
        <v>19</v>
      </c>
      <c r="B319">
        <v>53.2</v>
      </c>
      <c r="C319">
        <v>44</v>
      </c>
      <c r="D319">
        <v>24.6</v>
      </c>
    </row>
    <row r="320" spans="1:4" x14ac:dyDescent="0.35">
      <c r="A320" t="s">
        <v>19</v>
      </c>
      <c r="B320">
        <v>37.299999999999997</v>
      </c>
      <c r="C320">
        <v>45.6</v>
      </c>
      <c r="D320">
        <v>44.4</v>
      </c>
    </row>
    <row r="321" spans="1:4" x14ac:dyDescent="0.35">
      <c r="A321" t="s">
        <v>19</v>
      </c>
      <c r="B321">
        <v>27.1</v>
      </c>
      <c r="C321">
        <v>41.1</v>
      </c>
      <c r="D321">
        <v>22.7</v>
      </c>
    </row>
    <row r="322" spans="1:4" x14ac:dyDescent="0.35">
      <c r="A322" t="s">
        <v>19</v>
      </c>
      <c r="B322">
        <v>42</v>
      </c>
      <c r="C322">
        <v>53.9</v>
      </c>
      <c r="D322">
        <v>38.5</v>
      </c>
    </row>
    <row r="323" spans="1:4" x14ac:dyDescent="0.35">
      <c r="A323" t="s">
        <v>19</v>
      </c>
      <c r="B323">
        <v>54.3</v>
      </c>
      <c r="C323">
        <v>53.9</v>
      </c>
      <c r="D323">
        <v>52.5</v>
      </c>
    </row>
    <row r="324" spans="1:4" x14ac:dyDescent="0.35">
      <c r="A324" t="s">
        <v>19</v>
      </c>
      <c r="B324">
        <v>50.8</v>
      </c>
      <c r="C324">
        <v>51.9</v>
      </c>
      <c r="D324">
        <v>45.8</v>
      </c>
    </row>
    <row r="325" spans="1:4" x14ac:dyDescent="0.35">
      <c r="A325" t="s">
        <v>19</v>
      </c>
      <c r="B325">
        <v>49.5</v>
      </c>
      <c r="C325">
        <v>40.299999999999997</v>
      </c>
      <c r="D325">
        <v>47.2</v>
      </c>
    </row>
    <row r="326" spans="1:4" x14ac:dyDescent="0.35">
      <c r="A326" t="s">
        <v>19</v>
      </c>
      <c r="B326">
        <v>48.3</v>
      </c>
      <c r="C326">
        <v>53.3</v>
      </c>
      <c r="D326">
        <v>49.8</v>
      </c>
    </row>
    <row r="327" spans="1:4" x14ac:dyDescent="0.35">
      <c r="A327" t="s">
        <v>19</v>
      </c>
      <c r="B327">
        <v>48.1</v>
      </c>
      <c r="C327">
        <v>22.9</v>
      </c>
      <c r="D327">
        <v>48.8</v>
      </c>
    </row>
    <row r="328" spans="1:4" x14ac:dyDescent="0.35">
      <c r="A328" t="s">
        <v>19</v>
      </c>
      <c r="B328">
        <v>46.8</v>
      </c>
      <c r="C328">
        <v>51.7</v>
      </c>
      <c r="D328">
        <v>26.8</v>
      </c>
    </row>
    <row r="329" spans="1:4" x14ac:dyDescent="0.35">
      <c r="A329" t="s">
        <v>19</v>
      </c>
      <c r="B329">
        <v>49.3</v>
      </c>
      <c r="C329">
        <v>50.8</v>
      </c>
      <c r="D329">
        <v>48.2</v>
      </c>
    </row>
    <row r="330" spans="1:4" x14ac:dyDescent="0.35">
      <c r="A330" t="s">
        <v>19</v>
      </c>
      <c r="B330">
        <v>49.7</v>
      </c>
      <c r="C330">
        <v>50.8</v>
      </c>
      <c r="D330">
        <v>48.6</v>
      </c>
    </row>
    <row r="331" spans="1:4" x14ac:dyDescent="0.35">
      <c r="A331" t="s">
        <v>19</v>
      </c>
      <c r="B331">
        <v>45.9</v>
      </c>
      <c r="C331">
        <v>49.5</v>
      </c>
      <c r="D331">
        <v>49.1</v>
      </c>
    </row>
    <row r="332" spans="1:4" x14ac:dyDescent="0.35">
      <c r="A332" t="s">
        <v>19</v>
      </c>
      <c r="B332">
        <v>47.3</v>
      </c>
      <c r="C332">
        <v>45.9</v>
      </c>
      <c r="D332">
        <v>47.2</v>
      </c>
    </row>
    <row r="333" spans="1:4" x14ac:dyDescent="0.35">
      <c r="A333" t="s">
        <v>19</v>
      </c>
      <c r="B333">
        <v>46.5</v>
      </c>
      <c r="C333">
        <v>48.2</v>
      </c>
    </row>
    <row r="334" spans="1:4" x14ac:dyDescent="0.35">
      <c r="A334" t="s">
        <v>19</v>
      </c>
      <c r="B334">
        <v>37.1</v>
      </c>
      <c r="C334">
        <v>44</v>
      </c>
    </row>
    <row r="335" spans="1:4" x14ac:dyDescent="0.35">
      <c r="A335" t="s">
        <v>19</v>
      </c>
      <c r="B335">
        <v>42.8</v>
      </c>
      <c r="C335">
        <v>31.6</v>
      </c>
    </row>
    <row r="336" spans="1:4" x14ac:dyDescent="0.35">
      <c r="A336" t="s">
        <v>19</v>
      </c>
      <c r="B336">
        <v>22.3</v>
      </c>
      <c r="C336">
        <v>21.8</v>
      </c>
    </row>
    <row r="337" spans="1:4" x14ac:dyDescent="0.35">
      <c r="A337" t="s">
        <v>19</v>
      </c>
      <c r="B337">
        <v>16.600000000000001</v>
      </c>
      <c r="C337">
        <v>41.7</v>
      </c>
    </row>
    <row r="338" spans="1:4" x14ac:dyDescent="0.35">
      <c r="A338" t="s">
        <v>19</v>
      </c>
      <c r="B338">
        <v>21.1</v>
      </c>
      <c r="C338">
        <v>13.5</v>
      </c>
    </row>
    <row r="339" spans="1:4" x14ac:dyDescent="0.35">
      <c r="A339" t="s">
        <v>19</v>
      </c>
      <c r="B339">
        <v>36.1</v>
      </c>
      <c r="C339">
        <v>29.2</v>
      </c>
    </row>
    <row r="340" spans="1:4" x14ac:dyDescent="0.35">
      <c r="A340" t="s">
        <v>19</v>
      </c>
      <c r="B340">
        <v>21.9</v>
      </c>
      <c r="C340">
        <v>41.5</v>
      </c>
    </row>
    <row r="341" spans="1:4" x14ac:dyDescent="0.35">
      <c r="A341" t="s">
        <v>19</v>
      </c>
      <c r="B341">
        <v>5.3</v>
      </c>
      <c r="C341">
        <v>45.3</v>
      </c>
    </row>
    <row r="342" spans="1:4" x14ac:dyDescent="0.35">
      <c r="A342" t="s">
        <v>19</v>
      </c>
      <c r="B342">
        <v>13.6</v>
      </c>
      <c r="C342">
        <v>42.7</v>
      </c>
    </row>
    <row r="343" spans="1:4" x14ac:dyDescent="0.35">
      <c r="A343" t="s">
        <v>19</v>
      </c>
      <c r="B343">
        <v>32.799999999999997</v>
      </c>
      <c r="C343">
        <v>45.4</v>
      </c>
    </row>
    <row r="344" spans="1:4" x14ac:dyDescent="0.35">
      <c r="A344" t="s">
        <v>19</v>
      </c>
      <c r="B344">
        <v>21.5</v>
      </c>
      <c r="C344">
        <v>44.7</v>
      </c>
    </row>
    <row r="345" spans="1:4" x14ac:dyDescent="0.35">
      <c r="A345" t="s">
        <v>19</v>
      </c>
    </row>
    <row r="346" spans="1:4" x14ac:dyDescent="0.35">
      <c r="A346" t="s">
        <v>19</v>
      </c>
    </row>
    <row r="347" spans="1:4" x14ac:dyDescent="0.35">
      <c r="A347" t="s">
        <v>19</v>
      </c>
    </row>
    <row r="348" spans="1:4" x14ac:dyDescent="0.35">
      <c r="A348" t="s">
        <v>18</v>
      </c>
      <c r="B348">
        <v>42.1</v>
      </c>
      <c r="C348">
        <v>42.8</v>
      </c>
      <c r="D348">
        <v>27</v>
      </c>
    </row>
    <row r="349" spans="1:4" x14ac:dyDescent="0.35">
      <c r="A349" t="s">
        <v>18</v>
      </c>
      <c r="B349">
        <v>29.5</v>
      </c>
      <c r="C349">
        <v>41.9</v>
      </c>
      <c r="D349">
        <v>40.700000000000003</v>
      </c>
    </row>
    <row r="350" spans="1:4" x14ac:dyDescent="0.35">
      <c r="A350" t="s">
        <v>18</v>
      </c>
      <c r="B350">
        <v>43.2</v>
      </c>
      <c r="C350">
        <v>40.6</v>
      </c>
      <c r="D350">
        <v>39</v>
      </c>
    </row>
    <row r="351" spans="1:4" x14ac:dyDescent="0.35">
      <c r="A351" t="s">
        <v>18</v>
      </c>
      <c r="B351">
        <v>35.799999999999997</v>
      </c>
      <c r="C351">
        <v>41.6</v>
      </c>
      <c r="D351">
        <v>39.700000000000003</v>
      </c>
    </row>
    <row r="352" spans="1:4" x14ac:dyDescent="0.35">
      <c r="A352" t="s">
        <v>18</v>
      </c>
      <c r="B352">
        <v>37</v>
      </c>
      <c r="C352">
        <v>40.9</v>
      </c>
      <c r="D352">
        <v>38.6</v>
      </c>
    </row>
    <row r="353" spans="1:4" x14ac:dyDescent="0.35">
      <c r="A353" t="s">
        <v>18</v>
      </c>
      <c r="B353">
        <v>40</v>
      </c>
      <c r="C353">
        <v>14.5</v>
      </c>
      <c r="D353">
        <v>7.4</v>
      </c>
    </row>
    <row r="354" spans="1:4" x14ac:dyDescent="0.35">
      <c r="A354" t="s">
        <v>18</v>
      </c>
      <c r="B354">
        <v>41.1</v>
      </c>
      <c r="C354">
        <v>42.8</v>
      </c>
    </row>
    <row r="355" spans="1:4" x14ac:dyDescent="0.35">
      <c r="A355" t="s">
        <v>18</v>
      </c>
      <c r="B355">
        <v>40.700000000000003</v>
      </c>
      <c r="C355">
        <v>41.6</v>
      </c>
    </row>
    <row r="356" spans="1:4" x14ac:dyDescent="0.35">
      <c r="A356" t="s">
        <v>18</v>
      </c>
      <c r="B356">
        <v>37.299999999999997</v>
      </c>
      <c r="C356">
        <v>38.9</v>
      </c>
    </row>
    <row r="357" spans="1:4" x14ac:dyDescent="0.35">
      <c r="A357" t="s">
        <v>18</v>
      </c>
      <c r="B357">
        <v>34.9</v>
      </c>
      <c r="C357">
        <v>34.1</v>
      </c>
    </row>
    <row r="358" spans="1:4" x14ac:dyDescent="0.35">
      <c r="A358" t="s">
        <v>18</v>
      </c>
      <c r="B358">
        <v>5.5</v>
      </c>
      <c r="C358">
        <v>39.4</v>
      </c>
      <c r="D358">
        <v>34.200000000000003</v>
      </c>
    </row>
    <row r="359" spans="1:4" x14ac:dyDescent="0.35">
      <c r="A359" t="s">
        <v>18</v>
      </c>
      <c r="B359">
        <v>23.7</v>
      </c>
      <c r="C359">
        <v>35.4</v>
      </c>
      <c r="D359">
        <v>22.3</v>
      </c>
    </row>
    <row r="360" spans="1:4" x14ac:dyDescent="0.35">
      <c r="A360" t="s">
        <v>18</v>
      </c>
      <c r="B360">
        <v>29.2</v>
      </c>
      <c r="C360">
        <v>37.4</v>
      </c>
    </row>
    <row r="361" spans="1:4" x14ac:dyDescent="0.35">
      <c r="A361" t="s">
        <v>18</v>
      </c>
      <c r="C361">
        <v>22.9</v>
      </c>
    </row>
    <row r="362" spans="1:4" x14ac:dyDescent="0.35">
      <c r="A362" t="s">
        <v>18</v>
      </c>
      <c r="C362">
        <v>39</v>
      </c>
      <c r="D362">
        <v>35.299999999999997</v>
      </c>
    </row>
    <row r="363" spans="1:4" x14ac:dyDescent="0.35">
      <c r="A363" t="s">
        <v>18</v>
      </c>
      <c r="C363">
        <v>29.3</v>
      </c>
      <c r="D363">
        <v>11.5</v>
      </c>
    </row>
    <row r="364" spans="1:4" x14ac:dyDescent="0.35">
      <c r="A364" t="s">
        <v>18</v>
      </c>
      <c r="C364">
        <v>28.8</v>
      </c>
      <c r="D364">
        <v>28.1</v>
      </c>
    </row>
    <row r="365" spans="1:4" x14ac:dyDescent="0.35">
      <c r="A365" t="s">
        <v>18</v>
      </c>
      <c r="C365">
        <v>6.7</v>
      </c>
      <c r="D365">
        <v>16</v>
      </c>
    </row>
    <row r="366" spans="1:4" x14ac:dyDescent="0.35">
      <c r="A366" t="s">
        <v>18</v>
      </c>
      <c r="C366">
        <v>35.1</v>
      </c>
    </row>
    <row r="367" spans="1:4" x14ac:dyDescent="0.35">
      <c r="A367" t="s">
        <v>18</v>
      </c>
      <c r="C367">
        <v>29.3</v>
      </c>
    </row>
    <row r="368" spans="1:4" x14ac:dyDescent="0.35">
      <c r="A368" t="s">
        <v>18</v>
      </c>
      <c r="C368">
        <v>10.7</v>
      </c>
    </row>
    <row r="369" spans="1:4" x14ac:dyDescent="0.35">
      <c r="A369" t="s">
        <v>18</v>
      </c>
      <c r="C369">
        <v>24.2</v>
      </c>
      <c r="D369">
        <v>20.399999999999999</v>
      </c>
    </row>
    <row r="370" spans="1:4" x14ac:dyDescent="0.35">
      <c r="A370" t="s">
        <v>18</v>
      </c>
      <c r="C370">
        <v>22.1</v>
      </c>
      <c r="D370">
        <v>16.5</v>
      </c>
    </row>
    <row r="371" spans="1:4" x14ac:dyDescent="0.35">
      <c r="A371" t="s">
        <v>18</v>
      </c>
      <c r="C371">
        <v>20.5</v>
      </c>
      <c r="D371">
        <v>19.100000000000001</v>
      </c>
    </row>
    <row r="372" spans="1:4" x14ac:dyDescent="0.35">
      <c r="A372" t="s">
        <v>18</v>
      </c>
      <c r="C372">
        <v>29.3</v>
      </c>
      <c r="D372">
        <v>27.3</v>
      </c>
    </row>
    <row r="373" spans="1:4" x14ac:dyDescent="0.35">
      <c r="A373" t="s">
        <v>18</v>
      </c>
      <c r="C373">
        <v>34.299999999999997</v>
      </c>
      <c r="D373">
        <v>25.6</v>
      </c>
    </row>
    <row r="374" spans="1:4" x14ac:dyDescent="0.35">
      <c r="A374" t="s">
        <v>18</v>
      </c>
      <c r="C374">
        <v>33.799999999999997</v>
      </c>
      <c r="D374">
        <v>27.5</v>
      </c>
    </row>
    <row r="375" spans="1:4" x14ac:dyDescent="0.35">
      <c r="A375" t="s">
        <v>18</v>
      </c>
      <c r="C375">
        <v>15.2</v>
      </c>
      <c r="D375">
        <v>29.5</v>
      </c>
    </row>
    <row r="376" spans="1:4" x14ac:dyDescent="0.35">
      <c r="A376" t="s">
        <v>18</v>
      </c>
      <c r="C376">
        <v>8.6</v>
      </c>
      <c r="D376">
        <v>3.3</v>
      </c>
    </row>
    <row r="377" spans="1:4" x14ac:dyDescent="0.35">
      <c r="A377" t="s">
        <v>18</v>
      </c>
      <c r="C377">
        <v>23</v>
      </c>
      <c r="D377">
        <v>10.7</v>
      </c>
    </row>
    <row r="378" spans="1:4" x14ac:dyDescent="0.35">
      <c r="A378" t="s">
        <v>18</v>
      </c>
    </row>
    <row r="379" spans="1:4" x14ac:dyDescent="0.35">
      <c r="A379" t="s">
        <v>17</v>
      </c>
      <c r="B379">
        <v>5.9</v>
      </c>
      <c r="C379">
        <v>22.1</v>
      </c>
      <c r="D379">
        <v>22.3</v>
      </c>
    </row>
    <row r="380" spans="1:4" x14ac:dyDescent="0.35">
      <c r="A380" t="s">
        <v>17</v>
      </c>
      <c r="B380">
        <v>10.6</v>
      </c>
      <c r="C380">
        <v>23.7</v>
      </c>
      <c r="D380">
        <v>16.2</v>
      </c>
    </row>
    <row r="381" spans="1:4" x14ac:dyDescent="0.35">
      <c r="A381" t="s">
        <v>17</v>
      </c>
      <c r="B381">
        <v>7.3</v>
      </c>
      <c r="C381">
        <v>19.100000000000001</v>
      </c>
      <c r="D381">
        <v>9.3000000000000007</v>
      </c>
    </row>
    <row r="382" spans="1:4" x14ac:dyDescent="0.35">
      <c r="A382" t="s">
        <v>17</v>
      </c>
      <c r="B382">
        <v>8.6999999999999993</v>
      </c>
      <c r="C382">
        <v>9.9</v>
      </c>
      <c r="D382">
        <v>20.7</v>
      </c>
    </row>
    <row r="383" spans="1:4" x14ac:dyDescent="0.35">
      <c r="A383" t="s">
        <v>17</v>
      </c>
      <c r="B383">
        <v>6.3</v>
      </c>
      <c r="C383">
        <v>27.8</v>
      </c>
      <c r="D383">
        <v>19.399999999999999</v>
      </c>
    </row>
    <row r="384" spans="1:4" x14ac:dyDescent="0.35">
      <c r="A384" t="s">
        <v>17</v>
      </c>
      <c r="B384">
        <v>5</v>
      </c>
      <c r="C384">
        <v>6.2</v>
      </c>
      <c r="D384">
        <v>7.8</v>
      </c>
    </row>
    <row r="385" spans="1:4" x14ac:dyDescent="0.35">
      <c r="A385" t="s">
        <v>17</v>
      </c>
      <c r="B385">
        <v>19.100000000000001</v>
      </c>
      <c r="C385">
        <v>5.2</v>
      </c>
      <c r="D385">
        <v>12.6</v>
      </c>
    </row>
    <row r="386" spans="1:4" x14ac:dyDescent="0.35">
      <c r="A386" t="s">
        <v>17</v>
      </c>
      <c r="B386">
        <v>17.100000000000001</v>
      </c>
      <c r="C386">
        <v>7.3</v>
      </c>
      <c r="D386">
        <v>2.5</v>
      </c>
    </row>
    <row r="387" spans="1:4" x14ac:dyDescent="0.35">
      <c r="A387" t="s">
        <v>17</v>
      </c>
      <c r="C387">
        <v>30.5</v>
      </c>
      <c r="D387">
        <v>9.5</v>
      </c>
    </row>
    <row r="388" spans="1:4" x14ac:dyDescent="0.35">
      <c r="A388" t="s">
        <v>17</v>
      </c>
      <c r="C388">
        <v>17.8</v>
      </c>
      <c r="D388">
        <v>10.8</v>
      </c>
    </row>
    <row r="389" spans="1:4" x14ac:dyDescent="0.35">
      <c r="A389" t="s">
        <v>17</v>
      </c>
      <c r="C389">
        <v>19.100000000000001</v>
      </c>
      <c r="D389">
        <v>8.6</v>
      </c>
    </row>
    <row r="390" spans="1:4" x14ac:dyDescent="0.35">
      <c r="A390" t="s">
        <v>17</v>
      </c>
      <c r="C390">
        <v>27.8</v>
      </c>
      <c r="D390">
        <v>9.4</v>
      </c>
    </row>
    <row r="391" spans="1:4" x14ac:dyDescent="0.35">
      <c r="A391" t="s">
        <v>17</v>
      </c>
      <c r="C391">
        <v>23.9</v>
      </c>
      <c r="D391">
        <v>10</v>
      </c>
    </row>
    <row r="392" spans="1:4" x14ac:dyDescent="0.35">
      <c r="A392" t="s">
        <v>17</v>
      </c>
      <c r="C392">
        <v>8.4</v>
      </c>
      <c r="D392">
        <v>3.7</v>
      </c>
    </row>
    <row r="393" spans="1:4" x14ac:dyDescent="0.35">
      <c r="A393" t="s">
        <v>17</v>
      </c>
      <c r="C393">
        <v>13.9</v>
      </c>
      <c r="D393">
        <v>12.6</v>
      </c>
    </row>
    <row r="394" spans="1:4" x14ac:dyDescent="0.35">
      <c r="A394" t="s">
        <v>17</v>
      </c>
      <c r="C394">
        <v>26.1</v>
      </c>
      <c r="D394">
        <v>13.8</v>
      </c>
    </row>
    <row r="395" spans="1:4" x14ac:dyDescent="0.35">
      <c r="A395" t="s">
        <v>17</v>
      </c>
      <c r="C395">
        <v>6.6</v>
      </c>
      <c r="D395">
        <v>15.4</v>
      </c>
    </row>
    <row r="396" spans="1:4" x14ac:dyDescent="0.35">
      <c r="A396" t="s">
        <v>17</v>
      </c>
      <c r="C396">
        <v>23.2</v>
      </c>
      <c r="D396">
        <v>19.5</v>
      </c>
    </row>
    <row r="397" spans="1:4" x14ac:dyDescent="0.35">
      <c r="A397" t="s">
        <v>17</v>
      </c>
      <c r="C397">
        <v>7.3</v>
      </c>
      <c r="D397">
        <v>18.399999999999999</v>
      </c>
    </row>
    <row r="398" spans="1:4" x14ac:dyDescent="0.35">
      <c r="A398" t="s">
        <v>17</v>
      </c>
      <c r="C398">
        <v>10.199999999999999</v>
      </c>
      <c r="D398">
        <v>11.6</v>
      </c>
    </row>
    <row r="399" spans="1:4" x14ac:dyDescent="0.35">
      <c r="A399" t="s">
        <v>17</v>
      </c>
      <c r="C399">
        <v>23.3</v>
      </c>
      <c r="D399">
        <v>18.100000000000001</v>
      </c>
    </row>
    <row r="400" spans="1:4" x14ac:dyDescent="0.35">
      <c r="A400" t="s">
        <v>17</v>
      </c>
      <c r="C400">
        <v>22.9</v>
      </c>
      <c r="D400">
        <v>12.2</v>
      </c>
    </row>
    <row r="401" spans="1:4" x14ac:dyDescent="0.35">
      <c r="A401" t="s">
        <v>17</v>
      </c>
      <c r="C401">
        <v>17.899999999999999</v>
      </c>
      <c r="D401">
        <v>15.6</v>
      </c>
    </row>
    <row r="402" spans="1:4" x14ac:dyDescent="0.35">
      <c r="A402" t="s">
        <v>17</v>
      </c>
      <c r="C402">
        <v>3.3</v>
      </c>
      <c r="D402">
        <v>3.9</v>
      </c>
    </row>
    <row r="403" spans="1:4" x14ac:dyDescent="0.35">
      <c r="A403" t="s">
        <v>17</v>
      </c>
      <c r="C403">
        <v>4.5999999999999996</v>
      </c>
      <c r="D403">
        <v>5.5</v>
      </c>
    </row>
    <row r="404" spans="1:4" x14ac:dyDescent="0.35">
      <c r="A404" t="s">
        <v>17</v>
      </c>
      <c r="C404">
        <v>5.7</v>
      </c>
      <c r="D404">
        <v>11.3</v>
      </c>
    </row>
    <row r="405" spans="1:4" x14ac:dyDescent="0.35">
      <c r="A405" t="s">
        <v>17</v>
      </c>
      <c r="C405">
        <v>11.3</v>
      </c>
      <c r="D405">
        <v>14.3</v>
      </c>
    </row>
    <row r="406" spans="1:4" x14ac:dyDescent="0.35">
      <c r="A406" t="s">
        <v>17</v>
      </c>
      <c r="C406">
        <v>5.8</v>
      </c>
      <c r="D406">
        <v>10.9</v>
      </c>
    </row>
    <row r="407" spans="1:4" x14ac:dyDescent="0.35">
      <c r="A407" t="s">
        <v>17</v>
      </c>
      <c r="C407">
        <v>4.2</v>
      </c>
      <c r="D407">
        <v>7</v>
      </c>
    </row>
    <row r="408" spans="1:4" x14ac:dyDescent="0.35">
      <c r="A408" t="s">
        <v>17</v>
      </c>
    </row>
    <row r="409" spans="1:4" x14ac:dyDescent="0.35">
      <c r="A409" t="s">
        <v>17</v>
      </c>
    </row>
    <row r="410" spans="1:4" x14ac:dyDescent="0.35">
      <c r="A410" t="s">
        <v>16</v>
      </c>
      <c r="C410">
        <v>14.4</v>
      </c>
      <c r="D410">
        <v>12.6</v>
      </c>
    </row>
    <row r="411" spans="1:4" x14ac:dyDescent="0.35">
      <c r="A411" t="s">
        <v>16</v>
      </c>
      <c r="C411">
        <v>6.8</v>
      </c>
      <c r="D411">
        <v>3.2</v>
      </c>
    </row>
    <row r="412" spans="1:4" x14ac:dyDescent="0.35">
      <c r="A412" t="s">
        <v>16</v>
      </c>
      <c r="C412">
        <v>18.100000000000001</v>
      </c>
      <c r="D412">
        <v>12.2</v>
      </c>
    </row>
    <row r="413" spans="1:4" x14ac:dyDescent="0.35">
      <c r="A413" t="s">
        <v>16</v>
      </c>
      <c r="C413">
        <v>17.100000000000001</v>
      </c>
      <c r="D413">
        <v>14.7</v>
      </c>
    </row>
    <row r="414" spans="1:4" x14ac:dyDescent="0.35">
      <c r="A414" t="s">
        <v>16</v>
      </c>
      <c r="C414">
        <v>7.9</v>
      </c>
      <c r="D414">
        <v>4.4000000000000004</v>
      </c>
    </row>
    <row r="415" spans="1:4" x14ac:dyDescent="0.35">
      <c r="A415" t="s">
        <v>16</v>
      </c>
      <c r="C415">
        <v>9.8000000000000007</v>
      </c>
      <c r="D415">
        <v>7.4</v>
      </c>
    </row>
    <row r="416" spans="1:4" x14ac:dyDescent="0.35">
      <c r="A416" t="s">
        <v>16</v>
      </c>
      <c r="C416">
        <v>16.7</v>
      </c>
      <c r="D416">
        <v>12.6</v>
      </c>
    </row>
    <row r="417" spans="1:4" x14ac:dyDescent="0.35">
      <c r="A417" t="s">
        <v>16</v>
      </c>
      <c r="C417">
        <v>6.6</v>
      </c>
      <c r="D417">
        <v>5.0999999999999996</v>
      </c>
    </row>
    <row r="418" spans="1:4" x14ac:dyDescent="0.35">
      <c r="A418" t="s">
        <v>16</v>
      </c>
      <c r="C418">
        <v>3.3</v>
      </c>
      <c r="D418">
        <v>3.6</v>
      </c>
    </row>
    <row r="419" spans="1:4" x14ac:dyDescent="0.35">
      <c r="A419" t="s">
        <v>16</v>
      </c>
      <c r="C419">
        <v>9.6</v>
      </c>
      <c r="D419">
        <v>13.6</v>
      </c>
    </row>
    <row r="420" spans="1:4" x14ac:dyDescent="0.35">
      <c r="A420" t="s">
        <v>16</v>
      </c>
      <c r="C420">
        <v>14.2</v>
      </c>
      <c r="D420">
        <v>12.6</v>
      </c>
    </row>
    <row r="421" spans="1:4" x14ac:dyDescent="0.35">
      <c r="A421" t="s">
        <v>16</v>
      </c>
      <c r="C421">
        <v>6.1</v>
      </c>
      <c r="D421">
        <v>8.4</v>
      </c>
    </row>
    <row r="422" spans="1:4" x14ac:dyDescent="0.35">
      <c r="A422" t="s">
        <v>16</v>
      </c>
      <c r="C422">
        <v>12.2</v>
      </c>
      <c r="D422">
        <v>13.1</v>
      </c>
    </row>
    <row r="423" spans="1:4" x14ac:dyDescent="0.35">
      <c r="A423" t="s">
        <v>16</v>
      </c>
      <c r="C423">
        <v>8.9</v>
      </c>
      <c r="D423">
        <v>7</v>
      </c>
    </row>
    <row r="424" spans="1:4" x14ac:dyDescent="0.35">
      <c r="A424" t="s">
        <v>16</v>
      </c>
      <c r="C424">
        <v>15.3</v>
      </c>
      <c r="D424">
        <v>6.6</v>
      </c>
    </row>
    <row r="425" spans="1:4" x14ac:dyDescent="0.35">
      <c r="A425" t="s">
        <v>16</v>
      </c>
      <c r="C425">
        <v>14.3</v>
      </c>
      <c r="D425">
        <v>4.5999999999999996</v>
      </c>
    </row>
    <row r="426" spans="1:4" x14ac:dyDescent="0.35">
      <c r="A426" t="s">
        <v>16</v>
      </c>
      <c r="C426">
        <v>10.9</v>
      </c>
      <c r="D426">
        <v>12.8</v>
      </c>
    </row>
    <row r="427" spans="1:4" x14ac:dyDescent="0.35">
      <c r="A427" t="s">
        <v>16</v>
      </c>
      <c r="C427">
        <v>5.2</v>
      </c>
      <c r="D427">
        <v>4.2</v>
      </c>
    </row>
    <row r="428" spans="1:4" x14ac:dyDescent="0.35">
      <c r="A428" t="s">
        <v>16</v>
      </c>
      <c r="C428">
        <v>8.1999999999999993</v>
      </c>
      <c r="D428">
        <v>5.4</v>
      </c>
    </row>
    <row r="429" spans="1:4" x14ac:dyDescent="0.35">
      <c r="A429" t="s">
        <v>16</v>
      </c>
      <c r="C429">
        <v>15.7</v>
      </c>
      <c r="D429">
        <v>7.4</v>
      </c>
    </row>
    <row r="430" spans="1:4" x14ac:dyDescent="0.35">
      <c r="A430" t="s">
        <v>16</v>
      </c>
      <c r="C430">
        <v>6.2</v>
      </c>
      <c r="D430">
        <v>9.4</v>
      </c>
    </row>
    <row r="431" spans="1:4" x14ac:dyDescent="0.35">
      <c r="A431" t="s">
        <v>16</v>
      </c>
      <c r="C431">
        <v>12.6</v>
      </c>
      <c r="D431">
        <v>3.7</v>
      </c>
    </row>
    <row r="432" spans="1:4" x14ac:dyDescent="0.35">
      <c r="A432" t="s">
        <v>16</v>
      </c>
      <c r="C432">
        <v>13.9</v>
      </c>
      <c r="D432">
        <v>13.8</v>
      </c>
    </row>
    <row r="433" spans="1:4" x14ac:dyDescent="0.35">
      <c r="A433" t="s">
        <v>16</v>
      </c>
      <c r="C433">
        <v>12.9</v>
      </c>
      <c r="D433">
        <v>7.3</v>
      </c>
    </row>
    <row r="434" spans="1:4" x14ac:dyDescent="0.35">
      <c r="A434" t="s">
        <v>16</v>
      </c>
      <c r="C434">
        <v>2</v>
      </c>
      <c r="D434">
        <v>1.8</v>
      </c>
    </row>
    <row r="435" spans="1:4" x14ac:dyDescent="0.35">
      <c r="A435" t="s">
        <v>16</v>
      </c>
      <c r="C435">
        <v>6.4</v>
      </c>
      <c r="D435">
        <v>2.1</v>
      </c>
    </row>
    <row r="436" spans="1:4" x14ac:dyDescent="0.35">
      <c r="A436" t="s">
        <v>16</v>
      </c>
      <c r="C436">
        <v>2.1</v>
      </c>
      <c r="D436">
        <v>2.6</v>
      </c>
    </row>
    <row r="437" spans="1:4" x14ac:dyDescent="0.35">
      <c r="A437" t="s">
        <v>16</v>
      </c>
      <c r="C437">
        <v>7.9</v>
      </c>
      <c r="D437">
        <v>9.4</v>
      </c>
    </row>
    <row r="438" spans="1:4" x14ac:dyDescent="0.35">
      <c r="A438" t="s">
        <v>16</v>
      </c>
      <c r="C438">
        <v>11.9</v>
      </c>
      <c r="D438">
        <v>8.3000000000000007</v>
      </c>
    </row>
    <row r="439" spans="1:4" x14ac:dyDescent="0.35">
      <c r="A439" t="s">
        <v>16</v>
      </c>
      <c r="C439">
        <v>4.8</v>
      </c>
      <c r="D439">
        <v>7.2</v>
      </c>
    </row>
    <row r="440" spans="1:4" x14ac:dyDescent="0.35">
      <c r="A440" t="s">
        <v>16</v>
      </c>
    </row>
  </sheetData>
  <mergeCells count="12">
    <mergeCell ref="Q1:V1"/>
    <mergeCell ref="K2:M2"/>
    <mergeCell ref="N2:P2"/>
    <mergeCell ref="Q2:S2"/>
    <mergeCell ref="T2:V2"/>
    <mergeCell ref="B26:F26"/>
    <mergeCell ref="G26:K26"/>
    <mergeCell ref="L26:P26"/>
    <mergeCell ref="B42:F42"/>
    <mergeCell ref="G42:K42"/>
    <mergeCell ref="J1:J3"/>
    <mergeCell ref="K1:P1"/>
  </mergeCells>
  <pageMargins left="0.7" right="0.7" top="0.75" bottom="0.75" header="0.3" footer="0.3"/>
  <pageSetup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0E26C-426D-45C7-957B-B53C98C3DF2D}">
  <dimension ref="A1:F42"/>
  <sheetViews>
    <sheetView zoomScale="90" zoomScaleNormal="90" workbookViewId="0">
      <selection activeCell="D6" sqref="D6"/>
    </sheetView>
  </sheetViews>
  <sheetFormatPr defaultRowHeight="14.5" x14ac:dyDescent="0.35"/>
  <cols>
    <col min="1" max="1" width="33.1796875" bestFit="1" customWidth="1"/>
    <col min="2" max="2" width="16.08984375" bestFit="1" customWidth="1"/>
  </cols>
  <sheetData>
    <row r="1" spans="1:6" ht="28.5" x14ac:dyDescent="0.65">
      <c r="A1" s="33" t="s">
        <v>1</v>
      </c>
      <c r="B1" s="33"/>
      <c r="C1" s="33"/>
      <c r="D1" s="33"/>
      <c r="E1" s="33"/>
      <c r="F1" s="33"/>
    </row>
    <row r="2" spans="1:6" x14ac:dyDescent="0.35">
      <c r="B2" s="6"/>
      <c r="C2" s="6"/>
      <c r="D2" s="6"/>
      <c r="E2" s="6"/>
      <c r="F2" s="6"/>
    </row>
    <row r="3" spans="1:6" x14ac:dyDescent="0.35">
      <c r="A3" s="34" t="s">
        <v>0</v>
      </c>
      <c r="B3" s="34" t="s">
        <v>2</v>
      </c>
      <c r="C3" s="7"/>
      <c r="D3" s="7"/>
      <c r="E3" s="7"/>
      <c r="F3" s="7"/>
    </row>
    <row r="4" spans="1:6" x14ac:dyDescent="0.35">
      <c r="A4" s="34"/>
      <c r="B4" s="34"/>
      <c r="C4" s="7"/>
      <c r="D4" s="7"/>
      <c r="E4" s="7"/>
      <c r="F4" s="7"/>
    </row>
    <row r="5" spans="1:6" x14ac:dyDescent="0.35">
      <c r="A5" s="3">
        <v>46082</v>
      </c>
      <c r="B5">
        <v>35.5</v>
      </c>
    </row>
    <row r="6" spans="1:6" x14ac:dyDescent="0.35">
      <c r="A6" s="3">
        <v>46083</v>
      </c>
      <c r="B6">
        <v>37.6</v>
      </c>
    </row>
    <row r="7" spans="1:6" x14ac:dyDescent="0.35">
      <c r="A7" s="3">
        <v>46084</v>
      </c>
      <c r="B7">
        <v>18.7</v>
      </c>
    </row>
    <row r="8" spans="1:6" x14ac:dyDescent="0.35">
      <c r="A8" s="3">
        <v>46085</v>
      </c>
      <c r="B8">
        <v>36.200000000000003</v>
      </c>
    </row>
    <row r="9" spans="1:6" x14ac:dyDescent="0.35">
      <c r="A9" s="3">
        <v>46086</v>
      </c>
      <c r="B9">
        <v>7.8</v>
      </c>
    </row>
    <row r="10" spans="1:6" x14ac:dyDescent="0.35">
      <c r="A10" s="3">
        <v>46087</v>
      </c>
      <c r="B10">
        <v>11.4</v>
      </c>
    </row>
    <row r="11" spans="1:6" x14ac:dyDescent="0.35">
      <c r="A11" s="3">
        <v>46088</v>
      </c>
      <c r="B11">
        <v>20.6</v>
      </c>
    </row>
    <row r="12" spans="1:6" x14ac:dyDescent="0.35">
      <c r="A12" s="3">
        <v>46089</v>
      </c>
      <c r="B12">
        <v>34.9</v>
      </c>
    </row>
    <row r="13" spans="1:6" x14ac:dyDescent="0.35">
      <c r="A13" s="3">
        <v>46090</v>
      </c>
    </row>
    <row r="14" spans="1:6" x14ac:dyDescent="0.35">
      <c r="A14" s="3">
        <v>46091</v>
      </c>
      <c r="B14">
        <v>23.7</v>
      </c>
    </row>
    <row r="15" spans="1:6" x14ac:dyDescent="0.35">
      <c r="A15" s="3">
        <v>46092</v>
      </c>
      <c r="B15">
        <v>7.3</v>
      </c>
    </row>
    <row r="16" spans="1:6" x14ac:dyDescent="0.35">
      <c r="A16" s="3">
        <v>46093</v>
      </c>
      <c r="B16">
        <v>29.5</v>
      </c>
    </row>
    <row r="17" spans="1:6" x14ac:dyDescent="0.35">
      <c r="A17" s="3">
        <v>46094</v>
      </c>
      <c r="B17">
        <v>16.399999999999999</v>
      </c>
    </row>
    <row r="18" spans="1:6" x14ac:dyDescent="0.35">
      <c r="A18" s="3">
        <v>46095</v>
      </c>
      <c r="B18">
        <v>25.5</v>
      </c>
    </row>
    <row r="19" spans="1:6" x14ac:dyDescent="0.35">
      <c r="A19" s="3">
        <v>46096</v>
      </c>
      <c r="B19">
        <v>21.4</v>
      </c>
    </row>
    <row r="20" spans="1:6" x14ac:dyDescent="0.35">
      <c r="A20" s="3">
        <v>46097</v>
      </c>
      <c r="B20">
        <v>13.7</v>
      </c>
    </row>
    <row r="21" spans="1:6" x14ac:dyDescent="0.35">
      <c r="A21" s="3">
        <v>46098</v>
      </c>
      <c r="B21">
        <v>26.2</v>
      </c>
    </row>
    <row r="22" spans="1:6" x14ac:dyDescent="0.35">
      <c r="A22" s="3">
        <v>46099</v>
      </c>
      <c r="B22">
        <v>21.9</v>
      </c>
    </row>
    <row r="23" spans="1:6" x14ac:dyDescent="0.35">
      <c r="A23" s="3">
        <v>46100</v>
      </c>
      <c r="B23">
        <v>24.3</v>
      </c>
    </row>
    <row r="24" spans="1:6" x14ac:dyDescent="0.35">
      <c r="A24" s="3">
        <v>46101</v>
      </c>
      <c r="B24">
        <v>5.6</v>
      </c>
    </row>
    <row r="25" spans="1:6" x14ac:dyDescent="0.35">
      <c r="A25" s="3">
        <v>46102</v>
      </c>
      <c r="B25">
        <v>17</v>
      </c>
    </row>
    <row r="26" spans="1:6" x14ac:dyDescent="0.35">
      <c r="A26" s="3">
        <v>46103</v>
      </c>
      <c r="B26">
        <v>4.2</v>
      </c>
    </row>
    <row r="27" spans="1:6" x14ac:dyDescent="0.35">
      <c r="A27" s="3">
        <v>46104</v>
      </c>
      <c r="B27">
        <v>17</v>
      </c>
    </row>
    <row r="28" spans="1:6" x14ac:dyDescent="0.35">
      <c r="A28" s="3">
        <v>46105</v>
      </c>
      <c r="B28">
        <v>25.8</v>
      </c>
      <c r="F28" t="s">
        <v>11</v>
      </c>
    </row>
    <row r="29" spans="1:6" x14ac:dyDescent="0.35">
      <c r="A29" s="3">
        <v>46106</v>
      </c>
      <c r="B29">
        <v>27.5</v>
      </c>
    </row>
    <row r="30" spans="1:6" x14ac:dyDescent="0.35">
      <c r="A30" s="3">
        <v>46107</v>
      </c>
      <c r="B30">
        <v>12.3</v>
      </c>
    </row>
    <row r="31" spans="1:6" x14ac:dyDescent="0.35">
      <c r="A31" s="3">
        <v>46108</v>
      </c>
      <c r="B31">
        <v>38.5</v>
      </c>
    </row>
    <row r="32" spans="1:6" x14ac:dyDescent="0.35">
      <c r="A32" s="3">
        <v>46109</v>
      </c>
      <c r="B32">
        <v>28.2</v>
      </c>
    </row>
    <row r="33" spans="1:4" x14ac:dyDescent="0.35">
      <c r="A33" s="3">
        <v>46110</v>
      </c>
      <c r="B33">
        <v>28</v>
      </c>
    </row>
    <row r="34" spans="1:4" x14ac:dyDescent="0.35">
      <c r="A34" s="3">
        <v>46111</v>
      </c>
      <c r="B34">
        <v>31.8</v>
      </c>
    </row>
    <row r="35" spans="1:4" x14ac:dyDescent="0.35">
      <c r="A35" s="3">
        <v>46112</v>
      </c>
      <c r="B35">
        <v>17.600000000000001</v>
      </c>
    </row>
    <row r="36" spans="1:4" ht="16" x14ac:dyDescent="0.4">
      <c r="A36" s="10" t="s">
        <v>72</v>
      </c>
      <c r="B36" s="2">
        <f>AVERAGE(B5:B35)</f>
        <v>22.203333333333333</v>
      </c>
    </row>
    <row r="37" spans="1:4" ht="16" x14ac:dyDescent="0.4">
      <c r="A37" s="10" t="s">
        <v>73</v>
      </c>
      <c r="B37" s="2">
        <f>STDEV(B5:B35)</f>
        <v>9.7679448773238242</v>
      </c>
    </row>
    <row r="38" spans="1:4" x14ac:dyDescent="0.35">
      <c r="A38" s="17" t="s">
        <v>43</v>
      </c>
      <c r="B38">
        <f>MEDIAN(B5:B35)</f>
        <v>22.799999999999997</v>
      </c>
      <c r="D38" t="s">
        <v>11</v>
      </c>
    </row>
    <row r="39" spans="1:4" x14ac:dyDescent="0.35">
      <c r="A39" s="17" t="s">
        <v>44</v>
      </c>
      <c r="B39">
        <f>_xlfn.QUARTILE.INC(B5:B35,1)</f>
        <v>16.549999999999997</v>
      </c>
    </row>
    <row r="40" spans="1:4" x14ac:dyDescent="0.35">
      <c r="A40" s="17" t="s">
        <v>45</v>
      </c>
      <c r="B40">
        <f>_xlfn.QUARTILE.INC(B5:B35,3)</f>
        <v>28.15</v>
      </c>
    </row>
    <row r="41" spans="1:4" x14ac:dyDescent="0.35">
      <c r="A41" s="17" t="s">
        <v>48</v>
      </c>
      <c r="B41">
        <f>_xlfn.PERCENTILE.INC(B5:B35,0.1)</f>
        <v>7.75</v>
      </c>
    </row>
    <row r="42" spans="1:4" x14ac:dyDescent="0.35">
      <c r="A42" s="17" t="s">
        <v>49</v>
      </c>
      <c r="B42">
        <f>_xlfn.PERCENTILE.INC(B5:B35,0.9)</f>
        <v>35.57</v>
      </c>
    </row>
  </sheetData>
  <mergeCells count="3">
    <mergeCell ref="A1:F1"/>
    <mergeCell ref="A3:A4"/>
    <mergeCell ref="B3:B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EB3A-AB1E-4DD8-BA7D-94484C546748}">
  <dimension ref="A1:F40"/>
  <sheetViews>
    <sheetView workbookViewId="0">
      <selection activeCell="D28" sqref="D28"/>
    </sheetView>
  </sheetViews>
  <sheetFormatPr defaultRowHeight="14.5" x14ac:dyDescent="0.35"/>
  <cols>
    <col min="1" max="1" width="33.1796875" bestFit="1" customWidth="1"/>
    <col min="2" max="2" width="16.08984375" bestFit="1" customWidth="1"/>
  </cols>
  <sheetData>
    <row r="1" spans="1:6" ht="28.5" x14ac:dyDescent="0.65">
      <c r="A1" s="33" t="s">
        <v>1</v>
      </c>
      <c r="B1" s="33"/>
      <c r="C1" s="33"/>
      <c r="D1" s="33"/>
      <c r="E1" s="33"/>
      <c r="F1" s="33"/>
    </row>
    <row r="2" spans="1:6" x14ac:dyDescent="0.35">
      <c r="B2" s="6"/>
      <c r="C2" s="6"/>
      <c r="D2" s="6"/>
      <c r="E2" s="6"/>
      <c r="F2" s="6"/>
    </row>
    <row r="3" spans="1:6" x14ac:dyDescent="0.35">
      <c r="A3" s="34" t="s">
        <v>0</v>
      </c>
      <c r="B3" s="34" t="s">
        <v>2</v>
      </c>
      <c r="C3" s="7"/>
      <c r="D3" s="7"/>
      <c r="E3" s="7"/>
      <c r="F3" s="7"/>
    </row>
    <row r="4" spans="1:6" x14ac:dyDescent="0.35">
      <c r="A4" s="34"/>
      <c r="B4" s="34"/>
      <c r="C4" s="7"/>
      <c r="D4" s="7"/>
      <c r="E4" s="7"/>
      <c r="F4" s="7"/>
    </row>
    <row r="5" spans="1:6" x14ac:dyDescent="0.35">
      <c r="A5" s="3">
        <v>46054</v>
      </c>
      <c r="B5">
        <v>22</v>
      </c>
    </row>
    <row r="6" spans="1:6" x14ac:dyDescent="0.35">
      <c r="A6" s="3">
        <v>46055</v>
      </c>
    </row>
    <row r="7" spans="1:6" x14ac:dyDescent="0.35">
      <c r="A7" s="3">
        <v>46056</v>
      </c>
      <c r="B7">
        <v>12.9</v>
      </c>
    </row>
    <row r="8" spans="1:6" x14ac:dyDescent="0.35">
      <c r="A8" s="3">
        <v>46057</v>
      </c>
      <c r="B8">
        <v>23.5</v>
      </c>
    </row>
    <row r="9" spans="1:6" x14ac:dyDescent="0.35">
      <c r="A9" s="3">
        <v>46058</v>
      </c>
      <c r="B9">
        <v>20.6</v>
      </c>
    </row>
    <row r="10" spans="1:6" x14ac:dyDescent="0.35">
      <c r="A10" s="3">
        <v>46059</v>
      </c>
      <c r="B10">
        <v>16.8</v>
      </c>
    </row>
    <row r="11" spans="1:6" x14ac:dyDescent="0.35">
      <c r="A11" s="3">
        <v>46060</v>
      </c>
      <c r="B11">
        <v>20.2</v>
      </c>
    </row>
    <row r="12" spans="1:6" x14ac:dyDescent="0.35">
      <c r="A12" s="3">
        <v>46061</v>
      </c>
      <c r="B12">
        <v>18.8</v>
      </c>
    </row>
    <row r="13" spans="1:6" x14ac:dyDescent="0.35">
      <c r="A13" s="3">
        <v>46062</v>
      </c>
      <c r="B13">
        <v>23.6</v>
      </c>
    </row>
    <row r="14" spans="1:6" x14ac:dyDescent="0.35">
      <c r="A14" s="3">
        <v>46063</v>
      </c>
      <c r="B14">
        <v>13.4</v>
      </c>
    </row>
    <row r="15" spans="1:6" x14ac:dyDescent="0.35">
      <c r="A15" s="3">
        <v>46064</v>
      </c>
      <c r="B15">
        <v>11.9</v>
      </c>
    </row>
    <row r="16" spans="1:6" x14ac:dyDescent="0.35">
      <c r="A16" s="3">
        <v>46065</v>
      </c>
      <c r="B16">
        <v>24</v>
      </c>
    </row>
    <row r="17" spans="1:6" x14ac:dyDescent="0.35">
      <c r="A17" s="3">
        <v>46066</v>
      </c>
      <c r="B17">
        <v>26.2</v>
      </c>
    </row>
    <row r="18" spans="1:6" x14ac:dyDescent="0.35">
      <c r="A18" s="3">
        <v>46067</v>
      </c>
      <c r="B18">
        <v>18.399999999999999</v>
      </c>
    </row>
    <row r="19" spans="1:6" x14ac:dyDescent="0.35">
      <c r="A19" s="3">
        <v>46068</v>
      </c>
      <c r="B19">
        <v>28.6</v>
      </c>
    </row>
    <row r="20" spans="1:6" x14ac:dyDescent="0.35">
      <c r="A20" s="3">
        <v>46069</v>
      </c>
      <c r="B20">
        <v>15.8</v>
      </c>
    </row>
    <row r="21" spans="1:6" x14ac:dyDescent="0.35">
      <c r="A21" s="3">
        <v>46070</v>
      </c>
      <c r="B21">
        <v>16.899999999999999</v>
      </c>
    </row>
    <row r="22" spans="1:6" x14ac:dyDescent="0.35">
      <c r="A22" s="3">
        <v>46071</v>
      </c>
      <c r="B22">
        <v>2.9</v>
      </c>
    </row>
    <row r="23" spans="1:6" x14ac:dyDescent="0.35">
      <c r="A23" s="3">
        <v>46072</v>
      </c>
      <c r="B23">
        <v>14.2</v>
      </c>
    </row>
    <row r="24" spans="1:6" x14ac:dyDescent="0.35">
      <c r="A24" s="3">
        <v>46073</v>
      </c>
      <c r="B24">
        <v>9.1</v>
      </c>
    </row>
    <row r="25" spans="1:6" x14ac:dyDescent="0.35">
      <c r="A25" s="3">
        <v>46074</v>
      </c>
      <c r="B25">
        <v>8.6999999999999993</v>
      </c>
    </row>
    <row r="26" spans="1:6" x14ac:dyDescent="0.35">
      <c r="A26" s="3">
        <v>46075</v>
      </c>
      <c r="B26">
        <v>13.5</v>
      </c>
    </row>
    <row r="27" spans="1:6" x14ac:dyDescent="0.35">
      <c r="A27" s="3">
        <v>46076</v>
      </c>
      <c r="B27">
        <v>11.2</v>
      </c>
    </row>
    <row r="28" spans="1:6" x14ac:dyDescent="0.35">
      <c r="A28" s="3">
        <v>46077</v>
      </c>
      <c r="B28">
        <v>30.7</v>
      </c>
      <c r="F28" t="s">
        <v>11</v>
      </c>
    </row>
    <row r="29" spans="1:6" x14ac:dyDescent="0.35">
      <c r="A29" s="3">
        <v>46078</v>
      </c>
      <c r="B29">
        <v>15.8</v>
      </c>
    </row>
    <row r="30" spans="1:6" x14ac:dyDescent="0.35">
      <c r="A30" s="3">
        <v>46079</v>
      </c>
      <c r="B30">
        <v>33.299999999999997</v>
      </c>
    </row>
    <row r="31" spans="1:6" x14ac:dyDescent="0.35">
      <c r="A31" s="3">
        <v>46080</v>
      </c>
      <c r="B31">
        <v>28.4</v>
      </c>
    </row>
    <row r="32" spans="1:6" x14ac:dyDescent="0.35">
      <c r="A32" s="3">
        <v>46081</v>
      </c>
      <c r="B32">
        <v>30.3</v>
      </c>
    </row>
    <row r="33" spans="1:4" x14ac:dyDescent="0.35">
      <c r="A33" s="3"/>
    </row>
    <row r="34" spans="1:4" ht="16" x14ac:dyDescent="0.4">
      <c r="A34" s="10" t="s">
        <v>69</v>
      </c>
      <c r="B34" s="2">
        <f>AVERAGE(B5:B32)</f>
        <v>18.951851851851853</v>
      </c>
    </row>
    <row r="35" spans="1:4" ht="16" x14ac:dyDescent="0.4">
      <c r="A35" s="10" t="s">
        <v>70</v>
      </c>
      <c r="B35" s="2">
        <f>STDEV(B5:B32)</f>
        <v>7.6140745369434777</v>
      </c>
    </row>
    <row r="36" spans="1:4" x14ac:dyDescent="0.35">
      <c r="A36" s="17" t="s">
        <v>43</v>
      </c>
      <c r="B36">
        <f>MEDIAN(B5:B32)</f>
        <v>18.399999999999999</v>
      </c>
    </row>
    <row r="37" spans="1:4" x14ac:dyDescent="0.35">
      <c r="A37" s="17" t="s">
        <v>44</v>
      </c>
      <c r="B37">
        <f>_xlfn.QUARTILE.INC(B5:B32,1)</f>
        <v>13.45</v>
      </c>
    </row>
    <row r="38" spans="1:4" x14ac:dyDescent="0.35">
      <c r="A38" s="17" t="s">
        <v>45</v>
      </c>
      <c r="B38">
        <f>_xlfn.QUARTILE.INC(B5:B32,3)</f>
        <v>23.8</v>
      </c>
      <c r="D38" t="s">
        <v>11</v>
      </c>
    </row>
    <row r="39" spans="1:4" x14ac:dyDescent="0.35">
      <c r="A39" s="17" t="s">
        <v>48</v>
      </c>
      <c r="B39">
        <f>_xlfn.PERCENTILE.INC(B5:B32,0.1)</f>
        <v>10.36</v>
      </c>
    </row>
    <row r="40" spans="1:4" x14ac:dyDescent="0.35">
      <c r="A40" s="17" t="s">
        <v>49</v>
      </c>
      <c r="B40">
        <f>_xlfn.PERCENTILE.INC(B5:B32,0.9)</f>
        <v>29.280000000000005</v>
      </c>
    </row>
  </sheetData>
  <mergeCells count="3">
    <mergeCell ref="A1:F1"/>
    <mergeCell ref="A3:A4"/>
    <mergeCell ref="B3:B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83987-F069-4CF8-9833-1EC5EE1A9A52}">
  <dimension ref="A1:F43"/>
  <sheetViews>
    <sheetView workbookViewId="0">
      <selection activeCell="D6" sqref="D6"/>
    </sheetView>
  </sheetViews>
  <sheetFormatPr defaultRowHeight="14.5" x14ac:dyDescent="0.35"/>
  <cols>
    <col min="1" max="1" width="33.1796875" bestFit="1" customWidth="1"/>
    <col min="2" max="2" width="16.08984375" bestFit="1" customWidth="1"/>
  </cols>
  <sheetData>
    <row r="1" spans="1:6" ht="28.5" x14ac:dyDescent="0.65">
      <c r="A1" s="33" t="s">
        <v>1</v>
      </c>
      <c r="B1" s="33"/>
      <c r="C1" s="33"/>
      <c r="D1" s="33"/>
      <c r="E1" s="33"/>
      <c r="F1" s="33"/>
    </row>
    <row r="2" spans="1:6" x14ac:dyDescent="0.35">
      <c r="B2" s="6"/>
      <c r="C2" s="6"/>
      <c r="D2" s="6"/>
      <c r="E2" s="6"/>
      <c r="F2" s="6"/>
    </row>
    <row r="3" spans="1:6" x14ac:dyDescent="0.35">
      <c r="A3" s="34" t="s">
        <v>0</v>
      </c>
      <c r="B3" s="34" t="s">
        <v>2</v>
      </c>
      <c r="C3" s="7"/>
      <c r="D3" s="7"/>
      <c r="E3" s="7"/>
      <c r="F3" s="7"/>
    </row>
    <row r="4" spans="1:6" x14ac:dyDescent="0.35">
      <c r="A4" s="34"/>
      <c r="B4" s="34"/>
      <c r="C4" s="7"/>
      <c r="D4" s="7"/>
      <c r="E4" s="7"/>
      <c r="F4" s="7"/>
    </row>
    <row r="5" spans="1:6" x14ac:dyDescent="0.35">
      <c r="A5" s="3">
        <v>46023</v>
      </c>
      <c r="B5">
        <v>13.8</v>
      </c>
    </row>
    <row r="6" spans="1:6" x14ac:dyDescent="0.35">
      <c r="A6" s="3">
        <v>46024</v>
      </c>
      <c r="B6">
        <v>8.8000000000000007</v>
      </c>
    </row>
    <row r="7" spans="1:6" x14ac:dyDescent="0.35">
      <c r="A7" s="3">
        <v>46025</v>
      </c>
      <c r="B7">
        <v>7.8</v>
      </c>
    </row>
    <row r="8" spans="1:6" x14ac:dyDescent="0.35">
      <c r="A8" s="3">
        <v>46026</v>
      </c>
      <c r="B8">
        <v>7.1</v>
      </c>
    </row>
    <row r="9" spans="1:6" x14ac:dyDescent="0.35">
      <c r="A9" s="3">
        <v>46027</v>
      </c>
      <c r="B9">
        <v>4.5</v>
      </c>
    </row>
    <row r="10" spans="1:6" x14ac:dyDescent="0.35">
      <c r="A10" s="3">
        <v>46028</v>
      </c>
    </row>
    <row r="11" spans="1:6" x14ac:dyDescent="0.35">
      <c r="A11" s="3">
        <v>46029</v>
      </c>
      <c r="B11">
        <v>4.8</v>
      </c>
    </row>
    <row r="12" spans="1:6" x14ac:dyDescent="0.35">
      <c r="A12" s="3">
        <v>46030</v>
      </c>
      <c r="B12">
        <v>13.9</v>
      </c>
    </row>
    <row r="13" spans="1:6" x14ac:dyDescent="0.35">
      <c r="A13" s="3">
        <v>46031</v>
      </c>
      <c r="B13">
        <v>9.5</v>
      </c>
    </row>
    <row r="14" spans="1:6" x14ac:dyDescent="0.35">
      <c r="A14" s="3">
        <v>46032</v>
      </c>
      <c r="B14">
        <v>4.7</v>
      </c>
    </row>
    <row r="15" spans="1:6" x14ac:dyDescent="0.35">
      <c r="A15" s="3">
        <v>46033</v>
      </c>
      <c r="B15">
        <v>10.6</v>
      </c>
    </row>
    <row r="16" spans="1:6" x14ac:dyDescent="0.35">
      <c r="A16" s="3">
        <v>46034</v>
      </c>
      <c r="B16">
        <v>4.4000000000000004</v>
      </c>
    </row>
    <row r="17" spans="1:6" x14ac:dyDescent="0.35">
      <c r="A17" s="3">
        <v>46035</v>
      </c>
      <c r="B17">
        <v>7.1</v>
      </c>
    </row>
    <row r="18" spans="1:6" x14ac:dyDescent="0.35">
      <c r="A18" s="3">
        <v>46036</v>
      </c>
      <c r="B18">
        <v>8.4</v>
      </c>
    </row>
    <row r="19" spans="1:6" x14ac:dyDescent="0.35">
      <c r="A19" s="3">
        <v>46037</v>
      </c>
      <c r="B19">
        <v>6.3</v>
      </c>
    </row>
    <row r="20" spans="1:6" x14ac:dyDescent="0.35">
      <c r="A20" s="3">
        <v>46038</v>
      </c>
      <c r="B20">
        <v>9.1999999999999993</v>
      </c>
    </row>
    <row r="21" spans="1:6" x14ac:dyDescent="0.35">
      <c r="A21" s="3">
        <v>46039</v>
      </c>
      <c r="B21">
        <v>11</v>
      </c>
    </row>
    <row r="22" spans="1:6" x14ac:dyDescent="0.35">
      <c r="A22" s="3">
        <v>46040</v>
      </c>
      <c r="B22">
        <v>14.5</v>
      </c>
    </row>
    <row r="23" spans="1:6" x14ac:dyDescent="0.35">
      <c r="A23" s="3">
        <v>46041</v>
      </c>
      <c r="B23">
        <v>14.4</v>
      </c>
    </row>
    <row r="24" spans="1:6" x14ac:dyDescent="0.35">
      <c r="A24" s="3">
        <v>46042</v>
      </c>
      <c r="B24">
        <v>19.600000000000001</v>
      </c>
    </row>
    <row r="25" spans="1:6" x14ac:dyDescent="0.35">
      <c r="A25" s="3">
        <v>46043</v>
      </c>
      <c r="B25">
        <v>8.4</v>
      </c>
    </row>
    <row r="26" spans="1:6" x14ac:dyDescent="0.35">
      <c r="A26" s="3">
        <v>46044</v>
      </c>
      <c r="B26">
        <v>15.6</v>
      </c>
    </row>
    <row r="27" spans="1:6" x14ac:dyDescent="0.35">
      <c r="A27" s="3">
        <v>46045</v>
      </c>
      <c r="B27">
        <v>23.3</v>
      </c>
    </row>
    <row r="28" spans="1:6" x14ac:dyDescent="0.35">
      <c r="A28" s="3">
        <v>46046</v>
      </c>
      <c r="B28">
        <v>18.2</v>
      </c>
      <c r="F28" t="s">
        <v>11</v>
      </c>
    </row>
    <row r="29" spans="1:6" x14ac:dyDescent="0.35">
      <c r="A29" s="3">
        <v>46047</v>
      </c>
      <c r="B29">
        <v>6</v>
      </c>
    </row>
    <row r="30" spans="1:6" x14ac:dyDescent="0.35">
      <c r="A30" s="3">
        <v>46048</v>
      </c>
      <c r="B30">
        <v>16.8</v>
      </c>
    </row>
    <row r="31" spans="1:6" x14ac:dyDescent="0.35">
      <c r="A31" s="3">
        <v>46049</v>
      </c>
      <c r="B31">
        <v>18</v>
      </c>
    </row>
    <row r="32" spans="1:6" x14ac:dyDescent="0.35">
      <c r="A32" s="3">
        <v>46050</v>
      </c>
      <c r="B32">
        <v>19.2</v>
      </c>
    </row>
    <row r="33" spans="1:4" x14ac:dyDescent="0.35">
      <c r="A33" s="3">
        <v>46051</v>
      </c>
      <c r="B33">
        <v>13.9</v>
      </c>
    </row>
    <row r="34" spans="1:4" x14ac:dyDescent="0.35">
      <c r="A34" s="3">
        <v>46052</v>
      </c>
      <c r="B34">
        <v>24</v>
      </c>
    </row>
    <row r="35" spans="1:4" x14ac:dyDescent="0.35">
      <c r="A35" s="3">
        <v>46053</v>
      </c>
      <c r="B35">
        <v>14.8</v>
      </c>
    </row>
    <row r="36" spans="1:4" x14ac:dyDescent="0.35">
      <c r="A36" s="3"/>
    </row>
    <row r="37" spans="1:4" ht="16" x14ac:dyDescent="0.4">
      <c r="A37" s="10" t="s">
        <v>60</v>
      </c>
      <c r="B37" s="2">
        <f>AVERAGE(B5:B35)</f>
        <v>11.953333333333331</v>
      </c>
    </row>
    <row r="38" spans="1:4" ht="16" x14ac:dyDescent="0.4">
      <c r="A38" s="10" t="s">
        <v>61</v>
      </c>
      <c r="B38" s="2">
        <f>STDEV(B5:B35)</f>
        <v>5.6583007887608794</v>
      </c>
      <c r="D38" t="s">
        <v>11</v>
      </c>
    </row>
    <row r="39" spans="1:4" x14ac:dyDescent="0.35">
      <c r="A39" s="17" t="s">
        <v>43</v>
      </c>
      <c r="B39">
        <f>MEDIAN(B5:B35)</f>
        <v>10.8</v>
      </c>
    </row>
    <row r="40" spans="1:4" x14ac:dyDescent="0.35">
      <c r="A40" s="17" t="s">
        <v>44</v>
      </c>
      <c r="B40">
        <f>_xlfn.QUARTILE.INC(B5:B35,1)</f>
        <v>7.2749999999999995</v>
      </c>
    </row>
    <row r="41" spans="1:4" x14ac:dyDescent="0.35">
      <c r="A41" s="17" t="s">
        <v>45</v>
      </c>
      <c r="B41">
        <f>_xlfn.QUARTILE.INC(B5:B35,3)</f>
        <v>15.4</v>
      </c>
    </row>
    <row r="42" spans="1:4" x14ac:dyDescent="0.35">
      <c r="A42" s="17" t="s">
        <v>48</v>
      </c>
      <c r="B42">
        <f>_xlfn.PERCENTILE.INC(B5:B35,0.1)</f>
        <v>4.79</v>
      </c>
    </row>
    <row r="43" spans="1:4" x14ac:dyDescent="0.35">
      <c r="A43" s="17" t="s">
        <v>49</v>
      </c>
      <c r="B43">
        <f>_xlfn.PERCENTILE.INC(B5:B35,0.9)</f>
        <v>19.239999999999998</v>
      </c>
    </row>
  </sheetData>
  <mergeCells count="3">
    <mergeCell ref="A1:F1"/>
    <mergeCell ref="A3:A4"/>
    <mergeCell ref="B3:B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83CB7-C9D0-480E-83C7-64EDF306B069}">
  <dimension ref="A1:F42"/>
  <sheetViews>
    <sheetView workbookViewId="0">
      <selection activeCell="D4" sqref="D4"/>
    </sheetView>
  </sheetViews>
  <sheetFormatPr defaultRowHeight="14.5" x14ac:dyDescent="0.35"/>
  <cols>
    <col min="1" max="1" width="33.1796875" bestFit="1" customWidth="1"/>
    <col min="2" max="2" width="16.08984375" bestFit="1" customWidth="1"/>
  </cols>
  <sheetData>
    <row r="1" spans="1:6" ht="28.5" x14ac:dyDescent="0.65">
      <c r="A1" s="33" t="s">
        <v>1</v>
      </c>
      <c r="B1" s="33"/>
      <c r="C1" s="33"/>
      <c r="D1" s="33"/>
      <c r="E1" s="33"/>
      <c r="F1" s="33"/>
    </row>
    <row r="2" spans="1:6" x14ac:dyDescent="0.35">
      <c r="B2" s="6"/>
      <c r="C2" s="6"/>
      <c r="D2" s="6"/>
      <c r="E2" s="6"/>
      <c r="F2" s="6"/>
    </row>
    <row r="3" spans="1:6" x14ac:dyDescent="0.35">
      <c r="A3" s="34" t="s">
        <v>0</v>
      </c>
      <c r="B3" s="34" t="s">
        <v>2</v>
      </c>
      <c r="C3" s="7"/>
      <c r="D3" s="7"/>
      <c r="E3" s="7"/>
      <c r="F3" s="7"/>
    </row>
    <row r="4" spans="1:6" x14ac:dyDescent="0.35">
      <c r="A4" s="34"/>
      <c r="B4" s="34"/>
      <c r="C4" s="7"/>
      <c r="D4" s="7"/>
      <c r="E4" s="7"/>
      <c r="F4" s="7"/>
    </row>
    <row r="5" spans="1:6" x14ac:dyDescent="0.35">
      <c r="A5" s="3">
        <v>45992</v>
      </c>
      <c r="B5">
        <v>12.6</v>
      </c>
    </row>
    <row r="6" spans="1:6" x14ac:dyDescent="0.35">
      <c r="A6" s="3">
        <v>45994</v>
      </c>
      <c r="B6">
        <v>3.2</v>
      </c>
    </row>
    <row r="7" spans="1:6" x14ac:dyDescent="0.35">
      <c r="A7" s="3">
        <v>45995</v>
      </c>
      <c r="B7">
        <v>12.2</v>
      </c>
    </row>
    <row r="8" spans="1:6" x14ac:dyDescent="0.35">
      <c r="A8" s="3">
        <v>45996</v>
      </c>
      <c r="B8">
        <v>14.7</v>
      </c>
    </row>
    <row r="9" spans="1:6" x14ac:dyDescent="0.35">
      <c r="A9" s="3">
        <v>45997</v>
      </c>
      <c r="B9">
        <v>4.4000000000000004</v>
      </c>
    </row>
    <row r="10" spans="1:6" x14ac:dyDescent="0.35">
      <c r="A10" s="3">
        <v>45998</v>
      </c>
      <c r="B10">
        <v>7.4</v>
      </c>
    </row>
    <row r="11" spans="1:6" x14ac:dyDescent="0.35">
      <c r="A11" s="3">
        <v>45999</v>
      </c>
      <c r="B11">
        <v>12.6</v>
      </c>
    </row>
    <row r="12" spans="1:6" x14ac:dyDescent="0.35">
      <c r="A12" s="3">
        <v>46000</v>
      </c>
      <c r="B12">
        <v>5.0999999999999996</v>
      </c>
    </row>
    <row r="13" spans="1:6" x14ac:dyDescent="0.35">
      <c r="A13" s="3">
        <v>46001</v>
      </c>
      <c r="B13">
        <v>3.6</v>
      </c>
    </row>
    <row r="14" spans="1:6" x14ac:dyDescent="0.35">
      <c r="A14" s="3">
        <v>46002</v>
      </c>
      <c r="B14">
        <v>13.6</v>
      </c>
    </row>
    <row r="15" spans="1:6" x14ac:dyDescent="0.35">
      <c r="A15" s="3">
        <v>46003</v>
      </c>
      <c r="B15">
        <v>12.6</v>
      </c>
    </row>
    <row r="16" spans="1:6" x14ac:dyDescent="0.35">
      <c r="A16" s="3">
        <v>46004</v>
      </c>
      <c r="B16">
        <v>8.4</v>
      </c>
    </row>
    <row r="17" spans="1:6" x14ac:dyDescent="0.35">
      <c r="A17" s="3">
        <v>46005</v>
      </c>
      <c r="B17">
        <v>13.1</v>
      </c>
    </row>
    <row r="18" spans="1:6" x14ac:dyDescent="0.35">
      <c r="A18" s="3">
        <v>46006</v>
      </c>
      <c r="B18">
        <v>7</v>
      </c>
    </row>
    <row r="19" spans="1:6" x14ac:dyDescent="0.35">
      <c r="A19" s="3">
        <v>46007</v>
      </c>
      <c r="B19">
        <v>6.6</v>
      </c>
    </row>
    <row r="20" spans="1:6" x14ac:dyDescent="0.35">
      <c r="A20" s="3">
        <v>46008</v>
      </c>
      <c r="B20">
        <v>4.5999999999999996</v>
      </c>
    </row>
    <row r="21" spans="1:6" x14ac:dyDescent="0.35">
      <c r="A21" s="3">
        <v>46009</v>
      </c>
      <c r="B21">
        <v>12.8</v>
      </c>
    </row>
    <row r="22" spans="1:6" x14ac:dyDescent="0.35">
      <c r="A22" s="3">
        <v>46010</v>
      </c>
      <c r="B22">
        <v>4.2</v>
      </c>
    </row>
    <row r="23" spans="1:6" x14ac:dyDescent="0.35">
      <c r="A23" s="3">
        <v>46011</v>
      </c>
      <c r="B23">
        <v>5.4</v>
      </c>
    </row>
    <row r="24" spans="1:6" x14ac:dyDescent="0.35">
      <c r="A24" s="3">
        <v>46012</v>
      </c>
      <c r="B24">
        <v>7.4</v>
      </c>
    </row>
    <row r="25" spans="1:6" x14ac:dyDescent="0.35">
      <c r="A25" s="3">
        <v>46013</v>
      </c>
      <c r="B25">
        <v>9.4</v>
      </c>
    </row>
    <row r="26" spans="1:6" x14ac:dyDescent="0.35">
      <c r="A26" s="3">
        <v>46014</v>
      </c>
      <c r="B26">
        <v>3.7</v>
      </c>
    </row>
    <row r="27" spans="1:6" x14ac:dyDescent="0.35">
      <c r="A27" s="3">
        <v>46015</v>
      </c>
      <c r="B27">
        <v>13.8</v>
      </c>
    </row>
    <row r="28" spans="1:6" x14ac:dyDescent="0.35">
      <c r="A28" s="3">
        <v>46016</v>
      </c>
      <c r="B28">
        <v>7.3</v>
      </c>
      <c r="F28" t="s">
        <v>11</v>
      </c>
    </row>
    <row r="29" spans="1:6" x14ac:dyDescent="0.35">
      <c r="A29" s="3">
        <v>46017</v>
      </c>
      <c r="B29">
        <v>1.8</v>
      </c>
    </row>
    <row r="30" spans="1:6" x14ac:dyDescent="0.35">
      <c r="A30" s="3">
        <v>46018</v>
      </c>
      <c r="B30">
        <v>2.1</v>
      </c>
    </row>
    <row r="31" spans="1:6" x14ac:dyDescent="0.35">
      <c r="A31" s="3">
        <v>46019</v>
      </c>
      <c r="B31">
        <v>2.6</v>
      </c>
    </row>
    <row r="32" spans="1:6" x14ac:dyDescent="0.35">
      <c r="A32" s="3">
        <v>46020</v>
      </c>
      <c r="B32">
        <v>9.4</v>
      </c>
    </row>
    <row r="33" spans="1:4" x14ac:dyDescent="0.35">
      <c r="A33" s="3">
        <v>46021</v>
      </c>
      <c r="B33">
        <v>8.3000000000000007</v>
      </c>
    </row>
    <row r="34" spans="1:4" x14ac:dyDescent="0.35">
      <c r="A34" s="3">
        <v>46022</v>
      </c>
      <c r="B34">
        <v>7.2</v>
      </c>
    </row>
    <row r="35" spans="1:4" x14ac:dyDescent="0.35">
      <c r="A35" s="3"/>
    </row>
    <row r="36" spans="1:4" ht="16" x14ac:dyDescent="0.4">
      <c r="A36" s="10" t="s">
        <v>55</v>
      </c>
      <c r="B36" s="2">
        <f>AVERAGE(B5:B34)</f>
        <v>7.9033333333333333</v>
      </c>
    </row>
    <row r="37" spans="1:4" ht="16" x14ac:dyDescent="0.4">
      <c r="A37" s="10" t="s">
        <v>56</v>
      </c>
      <c r="B37" s="2">
        <f>STDEV(B5:B34)</f>
        <v>4.0094271095913996</v>
      </c>
      <c r="D37" t="s">
        <v>11</v>
      </c>
    </row>
    <row r="38" spans="1:4" x14ac:dyDescent="0.35">
      <c r="A38" s="17" t="s">
        <v>43</v>
      </c>
      <c r="B38">
        <f>MEDIAN(B5:B34)</f>
        <v>7.35</v>
      </c>
    </row>
    <row r="39" spans="1:4" x14ac:dyDescent="0.35">
      <c r="A39" s="17" t="s">
        <v>44</v>
      </c>
      <c r="B39">
        <f>_xlfn.QUARTILE.INC(B5:B34,1)</f>
        <v>4.45</v>
      </c>
    </row>
    <row r="40" spans="1:4" x14ac:dyDescent="0.35">
      <c r="A40" s="17" t="s">
        <v>45</v>
      </c>
      <c r="B40">
        <f>_xlfn.QUARTILE.INC(B5:B34,3)</f>
        <v>12.5</v>
      </c>
    </row>
    <row r="41" spans="1:4" x14ac:dyDescent="0.35">
      <c r="A41" s="17" t="s">
        <v>48</v>
      </c>
      <c r="B41">
        <f>_xlfn.PERCENTILE.INC(B5:B34,0.1)</f>
        <v>3.1400000000000006</v>
      </c>
    </row>
    <row r="42" spans="1:4" x14ac:dyDescent="0.35">
      <c r="A42" s="17" t="s">
        <v>49</v>
      </c>
      <c r="B42">
        <f>_xlfn.PERCENTILE.INC(B5:B34,0.9)</f>
        <v>13.15</v>
      </c>
    </row>
  </sheetData>
  <mergeCells count="3">
    <mergeCell ref="A1:F1"/>
    <mergeCell ref="A3:A4"/>
    <mergeCell ref="B3:B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E7916-9104-48F0-8472-2693B2AA39C2}">
  <dimension ref="A1:F42"/>
  <sheetViews>
    <sheetView workbookViewId="0">
      <selection activeCell="D12" sqref="D12"/>
    </sheetView>
  </sheetViews>
  <sheetFormatPr defaultRowHeight="14.5" x14ac:dyDescent="0.35"/>
  <cols>
    <col min="1" max="1" width="33.1796875" bestFit="1" customWidth="1"/>
    <col min="2" max="2" width="16.08984375" bestFit="1" customWidth="1"/>
  </cols>
  <sheetData>
    <row r="1" spans="1:6" ht="28.5" x14ac:dyDescent="0.65">
      <c r="A1" s="33" t="s">
        <v>1</v>
      </c>
      <c r="B1" s="33"/>
      <c r="C1" s="33"/>
      <c r="D1" s="33"/>
      <c r="E1" s="33"/>
      <c r="F1" s="33"/>
    </row>
    <row r="2" spans="1:6" x14ac:dyDescent="0.35">
      <c r="B2" s="6"/>
      <c r="C2" s="6"/>
      <c r="D2" s="6"/>
      <c r="E2" s="6"/>
      <c r="F2" s="6"/>
    </row>
    <row r="3" spans="1:6" x14ac:dyDescent="0.35">
      <c r="A3" s="34" t="s">
        <v>0</v>
      </c>
      <c r="B3" s="34" t="s">
        <v>2</v>
      </c>
      <c r="C3" s="7"/>
      <c r="D3" s="7"/>
      <c r="E3" s="7"/>
      <c r="F3" s="7"/>
    </row>
    <row r="4" spans="1:6" x14ac:dyDescent="0.35">
      <c r="A4" s="34"/>
      <c r="B4" s="34"/>
      <c r="C4" s="7"/>
      <c r="D4" s="7"/>
      <c r="E4" s="7"/>
      <c r="F4" s="7"/>
    </row>
    <row r="5" spans="1:6" x14ac:dyDescent="0.35">
      <c r="A5" s="3">
        <v>45962</v>
      </c>
      <c r="B5">
        <v>22.3</v>
      </c>
    </row>
    <row r="6" spans="1:6" x14ac:dyDescent="0.35">
      <c r="A6" s="3">
        <v>45963</v>
      </c>
      <c r="B6">
        <v>16.2</v>
      </c>
    </row>
    <row r="7" spans="1:6" x14ac:dyDescent="0.35">
      <c r="A7" s="3">
        <v>45964</v>
      </c>
      <c r="B7">
        <v>9.3000000000000007</v>
      </c>
    </row>
    <row r="8" spans="1:6" x14ac:dyDescent="0.35">
      <c r="A8" s="3">
        <v>45965</v>
      </c>
      <c r="B8">
        <v>20.7</v>
      </c>
    </row>
    <row r="9" spans="1:6" x14ac:dyDescent="0.35">
      <c r="A9" s="3">
        <v>45967</v>
      </c>
      <c r="B9">
        <v>19.399999999999999</v>
      </c>
    </row>
    <row r="10" spans="1:6" x14ac:dyDescent="0.35">
      <c r="A10" s="3">
        <v>45968</v>
      </c>
      <c r="B10">
        <v>7.8</v>
      </c>
    </row>
    <row r="11" spans="1:6" x14ac:dyDescent="0.35">
      <c r="A11" s="3">
        <v>45969</v>
      </c>
      <c r="B11">
        <v>12.6</v>
      </c>
    </row>
    <row r="12" spans="1:6" x14ac:dyDescent="0.35">
      <c r="A12" s="3">
        <v>45970</v>
      </c>
      <c r="B12">
        <v>2.5</v>
      </c>
    </row>
    <row r="13" spans="1:6" x14ac:dyDescent="0.35">
      <c r="A13" s="3">
        <v>45971</v>
      </c>
      <c r="B13">
        <v>9.5</v>
      </c>
    </row>
    <row r="14" spans="1:6" x14ac:dyDescent="0.35">
      <c r="A14" s="3">
        <v>45972</v>
      </c>
      <c r="B14">
        <v>10.8</v>
      </c>
    </row>
    <row r="15" spans="1:6" x14ac:dyDescent="0.35">
      <c r="A15" s="3">
        <v>45973</v>
      </c>
      <c r="B15">
        <v>8.6</v>
      </c>
    </row>
    <row r="16" spans="1:6" x14ac:dyDescent="0.35">
      <c r="A16" s="3">
        <v>45974</v>
      </c>
      <c r="B16">
        <v>9.4</v>
      </c>
    </row>
    <row r="17" spans="1:2" x14ac:dyDescent="0.35">
      <c r="A17" s="3">
        <v>45975</v>
      </c>
      <c r="B17">
        <v>10</v>
      </c>
    </row>
    <row r="18" spans="1:2" x14ac:dyDescent="0.35">
      <c r="A18" s="3">
        <v>45976</v>
      </c>
      <c r="B18">
        <v>3.7</v>
      </c>
    </row>
    <row r="19" spans="1:2" x14ac:dyDescent="0.35">
      <c r="A19" s="3">
        <v>45977</v>
      </c>
      <c r="B19">
        <v>12.6</v>
      </c>
    </row>
    <row r="20" spans="1:2" x14ac:dyDescent="0.35">
      <c r="A20" s="3">
        <v>45978</v>
      </c>
      <c r="B20">
        <v>13.8</v>
      </c>
    </row>
    <row r="21" spans="1:2" x14ac:dyDescent="0.35">
      <c r="A21" s="3">
        <v>45979</v>
      </c>
      <c r="B21">
        <v>15.4</v>
      </c>
    </row>
    <row r="22" spans="1:2" x14ac:dyDescent="0.35">
      <c r="A22" s="3">
        <v>45980</v>
      </c>
      <c r="B22">
        <v>19.5</v>
      </c>
    </row>
    <row r="23" spans="1:2" x14ac:dyDescent="0.35">
      <c r="A23" s="3">
        <v>45981</v>
      </c>
      <c r="B23">
        <v>18.399999999999999</v>
      </c>
    </row>
    <row r="24" spans="1:2" x14ac:dyDescent="0.35">
      <c r="A24" s="3">
        <v>45982</v>
      </c>
      <c r="B24">
        <v>11.6</v>
      </c>
    </row>
    <row r="25" spans="1:2" x14ac:dyDescent="0.35">
      <c r="A25" s="3">
        <v>45983</v>
      </c>
      <c r="B25">
        <v>18.100000000000001</v>
      </c>
    </row>
    <row r="26" spans="1:2" x14ac:dyDescent="0.35">
      <c r="A26" s="3">
        <v>45984</v>
      </c>
      <c r="B26">
        <v>12.2</v>
      </c>
    </row>
    <row r="27" spans="1:2" x14ac:dyDescent="0.35">
      <c r="A27" s="3">
        <v>45985</v>
      </c>
      <c r="B27">
        <v>15.6</v>
      </c>
    </row>
    <row r="28" spans="1:2" x14ac:dyDescent="0.35">
      <c r="A28" s="3">
        <v>45986</v>
      </c>
      <c r="B28">
        <v>3.9</v>
      </c>
    </row>
    <row r="29" spans="1:2" x14ac:dyDescent="0.35">
      <c r="A29" s="3">
        <v>45987</v>
      </c>
      <c r="B29">
        <v>5.5</v>
      </c>
    </row>
    <row r="30" spans="1:2" x14ac:dyDescent="0.35">
      <c r="A30" s="3">
        <v>45988</v>
      </c>
      <c r="B30">
        <v>11.3</v>
      </c>
    </row>
    <row r="31" spans="1:2" x14ac:dyDescent="0.35">
      <c r="A31" s="3">
        <v>45989</v>
      </c>
      <c r="B31">
        <v>14.3</v>
      </c>
    </row>
    <row r="32" spans="1:2" x14ac:dyDescent="0.35">
      <c r="A32" s="3">
        <v>45990</v>
      </c>
      <c r="B32">
        <v>10.9</v>
      </c>
    </row>
    <row r="33" spans="1:4" x14ac:dyDescent="0.35">
      <c r="A33" s="3">
        <v>45991</v>
      </c>
      <c r="B33">
        <v>7</v>
      </c>
    </row>
    <row r="34" spans="1:4" x14ac:dyDescent="0.35">
      <c r="A34" s="3"/>
    </row>
    <row r="36" spans="1:4" ht="16" x14ac:dyDescent="0.4">
      <c r="A36" s="10" t="s">
        <v>51</v>
      </c>
      <c r="B36" s="2">
        <f>AVERAGE(B5:B34)</f>
        <v>12.168965517241379</v>
      </c>
    </row>
    <row r="37" spans="1:4" ht="16" x14ac:dyDescent="0.4">
      <c r="A37" s="10" t="s">
        <v>52</v>
      </c>
      <c r="B37" s="2">
        <f>STDEV(B5:B34)</f>
        <v>5.2453451097327264</v>
      </c>
      <c r="D37" t="s">
        <v>11</v>
      </c>
    </row>
    <row r="38" spans="1:4" x14ac:dyDescent="0.35">
      <c r="A38" s="17" t="s">
        <v>43</v>
      </c>
      <c r="B38">
        <f>MEDIAN(B5:B33)</f>
        <v>11.6</v>
      </c>
    </row>
    <row r="39" spans="1:4" x14ac:dyDescent="0.35">
      <c r="A39" s="17" t="s">
        <v>44</v>
      </c>
      <c r="B39">
        <f>_xlfn.QUARTILE.INC(B5:B33,1)</f>
        <v>9.3000000000000007</v>
      </c>
    </row>
    <row r="40" spans="1:4" x14ac:dyDescent="0.35">
      <c r="A40" s="17" t="s">
        <v>45</v>
      </c>
      <c r="B40">
        <f>_xlfn.QUARTILE.INC(B5:B33,3)</f>
        <v>15.6</v>
      </c>
    </row>
    <row r="41" spans="1:4" x14ac:dyDescent="0.35">
      <c r="A41" s="17" t="s">
        <v>48</v>
      </c>
      <c r="B41">
        <f>_xlfn.PERCENTILE.INC(B5:B33,0.1)</f>
        <v>5.1800000000000006</v>
      </c>
    </row>
    <row r="42" spans="1:4" x14ac:dyDescent="0.35">
      <c r="A42" s="17" t="s">
        <v>49</v>
      </c>
      <c r="B42">
        <f>_xlfn.PERCENTILE.INC(B5:B33,0.9)</f>
        <v>19.419999999999998</v>
      </c>
    </row>
  </sheetData>
  <mergeCells count="3">
    <mergeCell ref="A1:F1"/>
    <mergeCell ref="A3:A4"/>
    <mergeCell ref="B3:B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E27C3-AA0A-4D06-BA98-ED7A8F072B4A}">
  <dimension ref="A2:F44"/>
  <sheetViews>
    <sheetView workbookViewId="0">
      <selection activeCell="C10" sqref="C10"/>
    </sheetView>
  </sheetViews>
  <sheetFormatPr defaultRowHeight="14.5" x14ac:dyDescent="0.35"/>
  <cols>
    <col min="1" max="1" width="35.08984375" customWidth="1"/>
    <col min="2" max="2" width="20.6328125" customWidth="1"/>
  </cols>
  <sheetData>
    <row r="2" spans="1:6" ht="28.5" x14ac:dyDescent="0.65">
      <c r="A2" s="33" t="s">
        <v>1</v>
      </c>
      <c r="B2" s="33"/>
      <c r="C2" s="33"/>
      <c r="D2" s="33"/>
      <c r="E2" s="33"/>
      <c r="F2" s="33"/>
    </row>
    <row r="3" spans="1:6" x14ac:dyDescent="0.35">
      <c r="B3" s="6"/>
      <c r="C3" s="6"/>
      <c r="D3" s="6"/>
      <c r="E3" s="6"/>
      <c r="F3" s="6"/>
    </row>
    <row r="4" spans="1:6" x14ac:dyDescent="0.35">
      <c r="A4" s="34" t="s">
        <v>0</v>
      </c>
      <c r="B4" s="34" t="s">
        <v>2</v>
      </c>
      <c r="C4" s="7"/>
      <c r="D4" s="7"/>
      <c r="E4" s="7"/>
      <c r="F4" s="7"/>
    </row>
    <row r="5" spans="1:6" x14ac:dyDescent="0.35">
      <c r="A5" s="34"/>
      <c r="B5" s="34"/>
      <c r="C5" s="7"/>
      <c r="D5" s="7"/>
      <c r="E5" s="7"/>
      <c r="F5" s="7"/>
    </row>
    <row r="6" spans="1:6" x14ac:dyDescent="0.35">
      <c r="A6" s="3">
        <v>45931</v>
      </c>
    </row>
    <row r="7" spans="1:6" x14ac:dyDescent="0.35">
      <c r="A7" s="3">
        <v>45932</v>
      </c>
      <c r="B7">
        <v>27</v>
      </c>
    </row>
    <row r="8" spans="1:6" x14ac:dyDescent="0.35">
      <c r="A8" s="3">
        <v>45933</v>
      </c>
      <c r="B8">
        <v>40.700000000000003</v>
      </c>
    </row>
    <row r="9" spans="1:6" x14ac:dyDescent="0.35">
      <c r="A9" s="3">
        <v>45934</v>
      </c>
      <c r="B9">
        <v>39</v>
      </c>
    </row>
    <row r="10" spans="1:6" x14ac:dyDescent="0.35">
      <c r="A10" s="3">
        <v>45935</v>
      </c>
      <c r="B10">
        <v>39.700000000000003</v>
      </c>
    </row>
    <row r="11" spans="1:6" x14ac:dyDescent="0.35">
      <c r="A11" s="3">
        <v>45936</v>
      </c>
      <c r="B11">
        <v>38.6</v>
      </c>
    </row>
    <row r="12" spans="1:6" x14ac:dyDescent="0.35">
      <c r="A12" s="3">
        <v>45937</v>
      </c>
      <c r="B12">
        <v>7.4</v>
      </c>
    </row>
    <row r="13" spans="1:6" x14ac:dyDescent="0.35">
      <c r="A13" s="14">
        <v>45938</v>
      </c>
      <c r="B13" s="5"/>
    </row>
    <row r="14" spans="1:6" x14ac:dyDescent="0.35">
      <c r="A14" s="14">
        <v>45939</v>
      </c>
      <c r="B14" s="5"/>
    </row>
    <row r="15" spans="1:6" x14ac:dyDescent="0.35">
      <c r="A15" s="14">
        <v>45940</v>
      </c>
      <c r="B15" s="5"/>
    </row>
    <row r="16" spans="1:6" x14ac:dyDescent="0.35">
      <c r="A16" s="14">
        <v>45941</v>
      </c>
      <c r="B16" s="5"/>
    </row>
    <row r="17" spans="1:2" x14ac:dyDescent="0.35">
      <c r="A17" s="3">
        <v>45942</v>
      </c>
      <c r="B17">
        <v>34.200000000000003</v>
      </c>
    </row>
    <row r="18" spans="1:2" x14ac:dyDescent="0.35">
      <c r="A18" s="3">
        <v>45943</v>
      </c>
      <c r="B18">
        <v>22.3</v>
      </c>
    </row>
    <row r="19" spans="1:2" x14ac:dyDescent="0.35">
      <c r="A19" s="14">
        <v>45944</v>
      </c>
      <c r="B19" s="5"/>
    </row>
    <row r="20" spans="1:2" x14ac:dyDescent="0.35">
      <c r="A20" s="14">
        <v>45945</v>
      </c>
      <c r="B20" s="5"/>
    </row>
    <row r="21" spans="1:2" x14ac:dyDescent="0.35">
      <c r="A21" s="3">
        <v>45946</v>
      </c>
      <c r="B21">
        <v>35.299999999999997</v>
      </c>
    </row>
    <row r="22" spans="1:2" x14ac:dyDescent="0.35">
      <c r="A22" s="3">
        <v>45947</v>
      </c>
      <c r="B22">
        <v>11.5</v>
      </c>
    </row>
    <row r="23" spans="1:2" x14ac:dyDescent="0.35">
      <c r="A23" s="3">
        <v>45948</v>
      </c>
      <c r="B23">
        <v>28.1</v>
      </c>
    </row>
    <row r="24" spans="1:2" x14ac:dyDescent="0.35">
      <c r="A24" s="3">
        <v>45949</v>
      </c>
      <c r="B24">
        <v>16</v>
      </c>
    </row>
    <row r="25" spans="1:2" x14ac:dyDescent="0.35">
      <c r="A25" s="14">
        <v>45950</v>
      </c>
      <c r="B25" s="5"/>
    </row>
    <row r="26" spans="1:2" x14ac:dyDescent="0.35">
      <c r="A26" s="14">
        <v>45951</v>
      </c>
      <c r="B26" s="5"/>
    </row>
    <row r="27" spans="1:2" x14ac:dyDescent="0.35">
      <c r="A27" s="14">
        <v>45952</v>
      </c>
      <c r="B27" s="5"/>
    </row>
    <row r="28" spans="1:2" x14ac:dyDescent="0.35">
      <c r="A28" s="3">
        <v>45953</v>
      </c>
      <c r="B28">
        <v>20.399999999999999</v>
      </c>
    </row>
    <row r="29" spans="1:2" x14ac:dyDescent="0.35">
      <c r="A29" s="3">
        <v>45954</v>
      </c>
      <c r="B29">
        <v>16.5</v>
      </c>
    </row>
    <row r="30" spans="1:2" x14ac:dyDescent="0.35">
      <c r="A30" s="3">
        <v>45955</v>
      </c>
      <c r="B30">
        <v>19.100000000000001</v>
      </c>
    </row>
    <row r="31" spans="1:2" x14ac:dyDescent="0.35">
      <c r="A31" s="3">
        <v>45956</v>
      </c>
      <c r="B31">
        <v>27.3</v>
      </c>
    </row>
    <row r="32" spans="1:2" x14ac:dyDescent="0.35">
      <c r="A32" s="3">
        <v>45957</v>
      </c>
      <c r="B32">
        <v>25.6</v>
      </c>
    </row>
    <row r="33" spans="1:2" x14ac:dyDescent="0.35">
      <c r="A33" s="3">
        <v>45958</v>
      </c>
      <c r="B33">
        <v>27.5</v>
      </c>
    </row>
    <row r="34" spans="1:2" x14ac:dyDescent="0.35">
      <c r="A34" s="3">
        <v>45959</v>
      </c>
      <c r="B34">
        <v>29.5</v>
      </c>
    </row>
    <row r="35" spans="1:2" x14ac:dyDescent="0.35">
      <c r="A35" s="3">
        <v>45960</v>
      </c>
      <c r="B35">
        <v>3.3</v>
      </c>
    </row>
    <row r="36" spans="1:2" x14ac:dyDescent="0.35">
      <c r="A36" s="3">
        <v>45961</v>
      </c>
      <c r="B36">
        <v>10.7</v>
      </c>
    </row>
    <row r="38" spans="1:2" ht="16" x14ac:dyDescent="0.4">
      <c r="A38" s="10" t="s">
        <v>12</v>
      </c>
      <c r="B38" s="2">
        <f>AVERAGE(B6:B36)</f>
        <v>24.747619047619054</v>
      </c>
    </row>
    <row r="39" spans="1:2" ht="16" x14ac:dyDescent="0.4">
      <c r="A39" s="10" t="s">
        <v>13</v>
      </c>
      <c r="B39" s="2">
        <f>STDEV(B6:B36)</f>
        <v>11.096378645649164</v>
      </c>
    </row>
    <row r="40" spans="1:2" x14ac:dyDescent="0.35">
      <c r="A40" s="17" t="s">
        <v>43</v>
      </c>
      <c r="B40">
        <f>MEDIAN(B7:B36)</f>
        <v>27</v>
      </c>
    </row>
    <row r="41" spans="1:2" x14ac:dyDescent="0.35">
      <c r="A41" s="17" t="s">
        <v>44</v>
      </c>
      <c r="B41">
        <f>_xlfn.QUARTILE.INC(B7:B36,1)</f>
        <v>16.5</v>
      </c>
    </row>
    <row r="42" spans="1:2" x14ac:dyDescent="0.35">
      <c r="A42" s="17" t="s">
        <v>45</v>
      </c>
      <c r="B42">
        <f>_xlfn.QUARTILE.INC(B7:B36,3)</f>
        <v>34.200000000000003</v>
      </c>
    </row>
    <row r="43" spans="1:2" x14ac:dyDescent="0.35">
      <c r="A43" s="17" t="s">
        <v>48</v>
      </c>
      <c r="B43">
        <f>_xlfn.PERCENTILE.INC(B7:B36,0.1)</f>
        <v>10.7</v>
      </c>
    </row>
    <row r="44" spans="1:2" x14ac:dyDescent="0.35">
      <c r="A44" s="17" t="s">
        <v>49</v>
      </c>
      <c r="B44">
        <f>_xlfn.PERCENTILE.INC(B7:B36,0.9)</f>
        <v>39</v>
      </c>
    </row>
  </sheetData>
  <mergeCells count="3">
    <mergeCell ref="A2:F2"/>
    <mergeCell ref="A4:A5"/>
    <mergeCell ref="B4:B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3F835-BED7-4096-A451-73A52F6A0A6F}">
  <dimension ref="A2:M44"/>
  <sheetViews>
    <sheetView zoomScale="110" zoomScaleNormal="110" workbookViewId="0">
      <selection activeCell="C13" sqref="C13"/>
    </sheetView>
  </sheetViews>
  <sheetFormatPr defaultRowHeight="14.5" x14ac:dyDescent="0.35"/>
  <cols>
    <col min="1" max="1" width="37" customWidth="1"/>
    <col min="2" max="2" width="26.54296875" customWidth="1"/>
    <col min="3" max="3" width="26.6328125" customWidth="1"/>
    <col min="4" max="4" width="25.26953125" customWidth="1"/>
    <col min="5" max="5" width="29.7265625" customWidth="1"/>
    <col min="6" max="6" width="29.36328125" customWidth="1"/>
    <col min="7" max="7" width="31.1796875" customWidth="1"/>
    <col min="8" max="8" width="23.81640625" customWidth="1"/>
    <col min="9" max="9" width="21.1796875" customWidth="1"/>
    <col min="10" max="10" width="21" customWidth="1"/>
    <col min="11" max="11" width="6.7265625" customWidth="1"/>
    <col min="12" max="12" width="24.7265625" customWidth="1"/>
    <col min="13" max="13" width="22.54296875" customWidth="1"/>
    <col min="14" max="14" width="22.1796875" customWidth="1"/>
  </cols>
  <sheetData>
    <row r="2" spans="1:13" ht="28.5" x14ac:dyDescent="0.65">
      <c r="A2" s="33" t="s">
        <v>1</v>
      </c>
      <c r="B2" s="33"/>
      <c r="C2" s="33"/>
      <c r="D2" s="33"/>
      <c r="E2" s="33"/>
      <c r="F2" s="33"/>
    </row>
    <row r="3" spans="1:13" x14ac:dyDescent="0.3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35">
      <c r="A4" s="34" t="s">
        <v>0</v>
      </c>
      <c r="B4" s="34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6"/>
    </row>
    <row r="5" spans="1:13" x14ac:dyDescent="0.35">
      <c r="A5" s="34"/>
      <c r="B5" s="34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35">
      <c r="A6" s="3">
        <v>45901</v>
      </c>
      <c r="B6">
        <v>55.5</v>
      </c>
      <c r="C6" s="7"/>
      <c r="D6" s="7"/>
      <c r="E6" s="7"/>
      <c r="F6" s="7"/>
      <c r="G6" s="7"/>
      <c r="H6" s="7"/>
      <c r="I6" s="7"/>
      <c r="J6" s="7"/>
      <c r="K6" s="7"/>
      <c r="L6" s="7"/>
      <c r="M6" s="6"/>
    </row>
    <row r="7" spans="1:13" x14ac:dyDescent="0.35">
      <c r="A7" s="3">
        <v>45902</v>
      </c>
      <c r="B7">
        <v>46.1</v>
      </c>
      <c r="C7" s="7"/>
      <c r="D7" s="7"/>
      <c r="E7" s="7"/>
      <c r="F7" s="7"/>
      <c r="G7" s="7"/>
      <c r="H7" s="7"/>
      <c r="I7" s="7"/>
      <c r="J7" s="7"/>
      <c r="K7" s="7"/>
      <c r="L7" s="7"/>
      <c r="M7" s="6"/>
    </row>
    <row r="8" spans="1:13" x14ac:dyDescent="0.35">
      <c r="A8" s="3">
        <v>45903</v>
      </c>
      <c r="B8">
        <v>54.5</v>
      </c>
      <c r="C8" s="7" t="s">
        <v>11</v>
      </c>
      <c r="D8" s="7"/>
      <c r="E8" s="7"/>
      <c r="F8" s="7"/>
      <c r="G8" s="7"/>
      <c r="H8" s="7"/>
      <c r="I8" s="7"/>
      <c r="J8" s="7"/>
      <c r="K8" s="7"/>
      <c r="L8" s="7"/>
      <c r="M8" s="6"/>
    </row>
    <row r="9" spans="1:13" x14ac:dyDescent="0.35">
      <c r="A9" s="3">
        <v>45904</v>
      </c>
      <c r="B9">
        <v>24.6</v>
      </c>
      <c r="C9" s="7"/>
      <c r="D9" s="7"/>
      <c r="E9" s="7"/>
      <c r="F9" s="7"/>
      <c r="G9" s="7"/>
      <c r="H9" s="7"/>
      <c r="I9" s="7"/>
      <c r="J9" s="7"/>
      <c r="K9" s="7"/>
      <c r="L9" s="7"/>
      <c r="M9" s="6"/>
    </row>
    <row r="10" spans="1:13" ht="14.4" customHeight="1" x14ac:dyDescent="0.35">
      <c r="A10" s="3">
        <v>45905</v>
      </c>
      <c r="B10">
        <v>44.4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6"/>
    </row>
    <row r="11" spans="1:13" ht="14.4" customHeight="1" x14ac:dyDescent="0.35">
      <c r="A11" s="3">
        <v>45906</v>
      </c>
      <c r="B11">
        <v>22.7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6"/>
    </row>
    <row r="12" spans="1:13" x14ac:dyDescent="0.35">
      <c r="A12" s="3">
        <v>45907</v>
      </c>
      <c r="B12">
        <v>38.5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6"/>
    </row>
    <row r="13" spans="1:13" x14ac:dyDescent="0.35">
      <c r="A13" s="3">
        <v>45908</v>
      </c>
      <c r="B13">
        <v>52.5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6"/>
    </row>
    <row r="14" spans="1:13" x14ac:dyDescent="0.35">
      <c r="A14" s="3">
        <v>45909</v>
      </c>
      <c r="B14">
        <v>45.8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6"/>
    </row>
    <row r="15" spans="1:13" x14ac:dyDescent="0.35">
      <c r="A15" s="3">
        <v>45910</v>
      </c>
      <c r="B15">
        <v>47.2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6"/>
    </row>
    <row r="16" spans="1:13" x14ac:dyDescent="0.35">
      <c r="A16" s="3">
        <v>45911</v>
      </c>
      <c r="B16">
        <v>49.8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6"/>
    </row>
    <row r="17" spans="1:13" x14ac:dyDescent="0.35">
      <c r="A17" s="3">
        <v>45912</v>
      </c>
      <c r="B17">
        <v>48.8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1:13" x14ac:dyDescent="0.35">
      <c r="A18" s="3">
        <v>45913</v>
      </c>
      <c r="B18">
        <v>26.8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6"/>
    </row>
    <row r="19" spans="1:13" x14ac:dyDescent="0.35">
      <c r="A19" s="3">
        <v>45914</v>
      </c>
      <c r="B19">
        <v>48.2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6"/>
    </row>
    <row r="20" spans="1:13" x14ac:dyDescent="0.35">
      <c r="A20" s="3">
        <v>45915</v>
      </c>
      <c r="B20">
        <v>48.6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6"/>
    </row>
    <row r="21" spans="1:13" x14ac:dyDescent="0.35">
      <c r="A21" s="3">
        <v>45916</v>
      </c>
      <c r="B21">
        <v>49.1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6"/>
    </row>
    <row r="22" spans="1:13" x14ac:dyDescent="0.35">
      <c r="A22" s="3">
        <v>45917</v>
      </c>
      <c r="B22">
        <v>47.2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6"/>
    </row>
    <row r="23" spans="1:13" x14ac:dyDescent="0.35">
      <c r="A23" s="3">
        <v>45918</v>
      </c>
      <c r="B23" s="11"/>
      <c r="C23" s="7"/>
      <c r="D23" s="7"/>
      <c r="E23" s="7"/>
      <c r="F23" s="7"/>
      <c r="G23" s="7"/>
      <c r="H23" s="7"/>
      <c r="I23" s="7"/>
      <c r="J23" s="7"/>
      <c r="K23" s="7"/>
      <c r="L23" s="7"/>
      <c r="M23" s="6"/>
    </row>
    <row r="24" spans="1:13" x14ac:dyDescent="0.35">
      <c r="A24" s="3">
        <v>45919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6"/>
    </row>
    <row r="25" spans="1:13" x14ac:dyDescent="0.35">
      <c r="A25" s="3">
        <v>45920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6"/>
    </row>
    <row r="26" spans="1:13" x14ac:dyDescent="0.35">
      <c r="A26" s="3">
        <v>45921</v>
      </c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6"/>
    </row>
    <row r="27" spans="1:13" x14ac:dyDescent="0.35">
      <c r="A27" s="3">
        <v>45922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6"/>
    </row>
    <row r="28" spans="1:13" x14ac:dyDescent="0.35">
      <c r="A28" s="3">
        <v>45923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6"/>
    </row>
    <row r="29" spans="1:13" x14ac:dyDescent="0.35">
      <c r="A29" s="3">
        <v>45924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6"/>
    </row>
    <row r="30" spans="1:13" x14ac:dyDescent="0.35">
      <c r="A30" s="3">
        <v>45925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6"/>
    </row>
    <row r="31" spans="1:13" x14ac:dyDescent="0.35">
      <c r="A31" s="3">
        <v>45926</v>
      </c>
      <c r="B31" s="6"/>
      <c r="C31" s="1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x14ac:dyDescent="0.35">
      <c r="A32" s="3">
        <v>45927</v>
      </c>
      <c r="B32" s="6"/>
      <c r="C32" s="1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x14ac:dyDescent="0.35">
      <c r="A33" s="3">
        <v>45928</v>
      </c>
      <c r="B33" s="6"/>
      <c r="C33" s="1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x14ac:dyDescent="0.35">
      <c r="A34" s="3">
        <v>45929</v>
      </c>
      <c r="B34" s="6"/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x14ac:dyDescent="0.35">
      <c r="A35" s="3">
        <v>45930</v>
      </c>
      <c r="B35" s="6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x14ac:dyDescent="0.35">
      <c r="B36" s="6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16" x14ac:dyDescent="0.4">
      <c r="A37" s="10" t="s">
        <v>53</v>
      </c>
      <c r="B37" s="2">
        <f>AVERAGE(B6:B30)</f>
        <v>44.135294117647064</v>
      </c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ht="16" x14ac:dyDescent="0.4">
      <c r="A38" s="10" t="s">
        <v>54</v>
      </c>
      <c r="B38" s="2">
        <f>STDEV(B6:B30)</f>
        <v>10.063420217331107</v>
      </c>
    </row>
    <row r="39" spans="1:13" x14ac:dyDescent="0.35">
      <c r="A39" s="17" t="s">
        <v>43</v>
      </c>
      <c r="B39">
        <f>MEDIAN(B6:B22)</f>
        <v>47.2</v>
      </c>
    </row>
    <row r="40" spans="1:13" x14ac:dyDescent="0.35">
      <c r="A40" s="17" t="s">
        <v>44</v>
      </c>
      <c r="B40">
        <f>_xlfn.QUARTILE.INC(B6:B22,1)</f>
        <v>44.4</v>
      </c>
    </row>
    <row r="41" spans="1:13" x14ac:dyDescent="0.35">
      <c r="A41" s="17" t="s">
        <v>45</v>
      </c>
      <c r="B41">
        <f>_xlfn.QUARTILE.INC(B6:B22,3)</f>
        <v>49.1</v>
      </c>
    </row>
    <row r="42" spans="1:13" x14ac:dyDescent="0.35">
      <c r="A42" s="17" t="s">
        <v>48</v>
      </c>
      <c r="B42">
        <f>_xlfn.PERCENTILE.INC(B6:B22,0.1)</f>
        <v>25.92</v>
      </c>
    </row>
    <row r="43" spans="1:13" x14ac:dyDescent="0.35">
      <c r="A43" s="17" t="s">
        <v>49</v>
      </c>
      <c r="B43">
        <f>_xlfn.PERCENTILE.INC(B6:B22,0.9)</f>
        <v>53.3</v>
      </c>
    </row>
    <row r="44" spans="1:13" x14ac:dyDescent="0.35">
      <c r="I44" s="4"/>
    </row>
  </sheetData>
  <mergeCells count="3">
    <mergeCell ref="A2:F2"/>
    <mergeCell ref="A4:A5"/>
    <mergeCell ref="B4:B5"/>
  </mergeCells>
  <pageMargins left="0.7" right="0.7" top="0.75" bottom="0.75" header="0.3" footer="0.3"/>
  <pageSetup orientation="portrait" horizontalDpi="90" verticalDpi="9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38d1e2a-d89a-482c-9856-f39c9d7019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33F862E8B39C44BFAFE08973908412" ma:contentTypeVersion="11" ma:contentTypeDescription="Create a new document." ma:contentTypeScope="" ma:versionID="b0f646198d245b58af0ef6093dd350d1">
  <xsd:schema xmlns:xsd="http://www.w3.org/2001/XMLSchema" xmlns:xs="http://www.w3.org/2001/XMLSchema" xmlns:p="http://schemas.microsoft.com/office/2006/metadata/properties" xmlns:ns3="438d1e2a-d89a-482c-9856-f39c9d701989" targetNamespace="http://schemas.microsoft.com/office/2006/metadata/properties" ma:root="true" ma:fieldsID="72283b83a41440f49dd15a8a5b0d0891" ns3:_="">
    <xsd:import namespace="438d1e2a-d89a-482c-9856-f39c9d70198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d1e2a-d89a-482c-9856-f39c9d70198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6EB917-286B-4BDC-89F7-F977EC43FCCD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438d1e2a-d89a-482c-9856-f39c9d701989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2BCEDF7-8789-4914-9BAD-EA830E7C2D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4FB814-F96A-4A6D-9F95-09B26410D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8d1e2a-d89a-482c-9856-f39c9d701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Monthly DLI Data</vt:lpstr>
      <vt:lpstr>Monthly DLI Data (2 Regions)</vt:lpstr>
      <vt:lpstr>March, 2026</vt:lpstr>
      <vt:lpstr>February, 2026</vt:lpstr>
      <vt:lpstr>January, 2026</vt:lpstr>
      <vt:lpstr>December, 2025</vt:lpstr>
      <vt:lpstr>November, 2025</vt:lpstr>
      <vt:lpstr>October, 2025</vt:lpstr>
      <vt:lpstr>September, 2025</vt:lpstr>
      <vt:lpstr>August,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dhyey Solanki</dc:creator>
  <cp:lastModifiedBy>Al-Daoud, Fadi (OMAFA)</cp:lastModifiedBy>
  <dcterms:created xsi:type="dcterms:W3CDTF">2024-08-02T05:40:04Z</dcterms:created>
  <dcterms:modified xsi:type="dcterms:W3CDTF">2026-04-13T17:48:51Z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0x0101008633F862E8B39C44BFAFE08973908412</vt:lpwstr>
  </property>
</Properties>
</file>